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265" windowHeight="7860" activeTab="0"/>
  </bookViews>
  <sheets>
    <sheet name="god.2020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<sst xmlns="http://schemas.openxmlformats.org/spreadsheetml/2006/main" count="68" uniqueCount="64">
  <si>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UKUPNO U RADU</t>
  </si>
  <si>
    <t>UKUPNO:</t>
  </si>
  <si>
    <t>OBRAZAC P.5</t>
  </si>
  <si>
    <t>IZVEŠTAJ PREKRŠAJNI SUD NIŠ</t>
  </si>
  <si>
    <t>O BROJU I NAČINU REŠAVANjA PREDMETA PO SUDIJI</t>
  </si>
  <si>
    <t>U IZVEŠTAJNOM PERIODU 01.01.-30.06.2020. GODINE</t>
  </si>
  <si>
    <t>UKUPNO REŠENIH</t>
  </si>
  <si>
    <t>UKUPNO NEREŠENIH</t>
  </si>
  <si>
    <t>UKUPNOREŠENIH SA PRERAČUNOM</t>
  </si>
  <si>
    <t>Iz prekida</t>
  </si>
  <si>
    <t>Redovni predmeti</t>
  </si>
  <si>
    <t>Sopstveni</t>
  </si>
  <si>
    <t>Zbog zastare gonjenja</t>
  </si>
  <si>
    <t>Svega zastara</t>
  </si>
  <si>
    <t>Pravna pomoć</t>
  </si>
  <si>
    <t>Pravna Pomoć</t>
  </si>
  <si>
    <t>Iz pravne pomoći</t>
  </si>
  <si>
    <t>01-Vesna Filipović</t>
  </si>
  <si>
    <t>02-Slađana Pavić</t>
  </si>
  <si>
    <t>03-Ivana Lazović</t>
  </si>
  <si>
    <t>04-Tanja Bejatović Savić</t>
  </si>
  <si>
    <t>08-Elijana Ignjatović</t>
  </si>
  <si>
    <t>10-Jelena Ivanović</t>
  </si>
  <si>
    <t>12-Ljiljana Nikolić</t>
  </si>
  <si>
    <t>14-Jelena P.Mladenović</t>
  </si>
  <si>
    <t>15-Bojana Mitić</t>
  </si>
  <si>
    <t>16-Miljana Radovanović</t>
  </si>
  <si>
    <t>19-Jelena S.Mladenović</t>
  </si>
  <si>
    <t>20-Biljana Mirić</t>
  </si>
  <si>
    <t>22-Bratislava Damjanović</t>
  </si>
  <si>
    <t>26-Lela Damjanić</t>
  </si>
  <si>
    <t>28-Snežana Marković</t>
  </si>
  <si>
    <t>31-Milijana Živković</t>
  </si>
  <si>
    <t>32-Bratislav Stevanović</t>
  </si>
  <si>
    <t>Provedeno dana na postupku</t>
  </si>
  <si>
    <t>Primljeno u rad</t>
  </si>
  <si>
    <t>UKUPNO u radu</t>
  </si>
  <si>
    <t>Obustava postupka</t>
  </si>
  <si>
    <t>Svega obustava</t>
  </si>
  <si>
    <t>05-Bojana Dujaković</t>
  </si>
  <si>
    <t>06-Suzana Krstić</t>
  </si>
  <si>
    <t>13-Slađana Gudžuganović</t>
  </si>
  <si>
    <t>17-Suzana Menković</t>
  </si>
  <si>
    <t>18-Milutin Zeković</t>
  </si>
  <si>
    <t>Preneto iz prethodnog perioda</t>
  </si>
  <si>
    <t>Doneto osuđujućih presuda</t>
  </si>
  <si>
    <t>Doneto oslobađajućih presuda</t>
  </si>
  <si>
    <t>Ukupno dopnetih odluka</t>
  </si>
  <si>
    <t>Broj donetih odluka o sankciji</t>
  </si>
  <si>
    <t>Odbačaj zahteva</t>
  </si>
  <si>
    <t>Prekršajni sud NIŠ</t>
  </si>
  <si>
    <t>Broj prosečno mesečno rešenih</t>
  </si>
  <si>
    <t>Procenat izvršenja norme</t>
  </si>
  <si>
    <t>Broj presuda izvršenih pre pravosnažnosti</t>
  </si>
  <si>
    <t>UKUPNO Rešeno</t>
  </si>
  <si>
    <t>Broj rešenih predmeta</t>
  </si>
  <si>
    <t>Rešeno na drugi način (ustup i slično)</t>
  </si>
  <si>
    <t>Ukupno rešenih</t>
  </si>
  <si>
    <t>Neizvršene naredbe</t>
  </si>
  <si>
    <t>21-Miloš Uvalin</t>
  </si>
  <si>
    <t>27-Slaviša Mihajlović</t>
  </si>
  <si>
    <t>30-Mišel Marković</t>
  </si>
  <si>
    <t>Predsednik Prekršajnog suda</t>
  </si>
  <si>
    <t>Mišel Marković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</si>
</sst>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/>
      <protection/>
    </xf>
    <xf numFmtId="1" fontId="2" fillId="0" borderId="0" xfId="55" applyNumberFormat="1" applyFont="1" applyFill="1" applyBorder="1" applyAlignment="1">
      <alignment horizontal="right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 textRotation="90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0" fillId="0" borderId="11" xfId="0" applyFont="1" applyBorder="1" applyAlignment="1">
      <alignment horizontal="center" vertical="center" wrapText="1"/>
    </xf>
    <xf numFmtId="1" fontId="40" fillId="0" borderId="11" xfId="0" applyNumberFormat="1" applyFont="1" applyBorder="1" applyAlignment="1">
      <alignment horizontal="center" vertical="center" wrapText="1"/>
    </xf>
    <xf numFmtId="0" fontId="4" fillId="0" borderId="11" xfId="55" applyFont="1" applyBorder="1" applyAlignment="1" quotePrefix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" fillId="0" borderId="12" xfId="55" applyFont="1" applyBorder="1" applyAlignment="1" quotePrefix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41" fillId="0" borderId="13" xfId="0" applyFont="1" applyBorder="1" applyAlignment="1">
      <alignment horizontal="center" vertical="center" wrapText="1"/>
    </xf>
    <xf numFmtId="0" fontId="5" fillId="0" borderId="13" xfId="55" applyFont="1" applyBorder="1" applyAlignment="1" quotePrefix="1">
      <alignment horizontal="center" vertical="center" wrapText="1"/>
      <protection/>
    </xf>
    <xf numFmtId="0" fontId="4" fillId="0" borderId="11" xfId="55" applyFont="1" applyBorder="1" applyAlignment="1">
      <alignment horizontal="left" vertical="center" wrapText="1"/>
      <protection/>
    </xf>
    <xf numFmtId="0" fontId="4" fillId="0" borderId="12" xfId="55" applyFont="1" applyBorder="1" applyAlignment="1">
      <alignment horizontal="left" vertical="center" wrapText="1"/>
      <protection/>
    </xf>
    <xf numFmtId="1" fontId="40" fillId="0" borderId="12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0" fontId="4" fillId="0" borderId="13" xfId="55" applyFont="1" applyBorder="1" applyAlignment="1">
      <alignment horizontal="center" vertical="center" textRotation="90"/>
      <protection/>
    </xf>
    <xf numFmtId="0" fontId="4" fillId="0" borderId="10" xfId="55" applyFont="1" applyBorder="1" applyAlignment="1">
      <alignment horizontal="center" vertical="center" textRotation="90"/>
      <protection/>
    </xf>
    <xf numFmtId="0" fontId="4" fillId="0" borderId="13" xfId="55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0" fontId="4" fillId="0" borderId="0" xfId="55" applyFont="1" applyBorder="1" applyAlignment="1">
      <alignment horizontal="right"/>
      <protection/>
    </xf>
    <xf numFmtId="0" fontId="4" fillId="0" borderId="10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workbookViewId="0" topLeftCell="A1">
      <selection activeCell="A1" sqref="A1:AD1"/>
    </sheetView>
  </sheetViews>
  <sheetFormatPr defaultColWidth="9.140625" defaultRowHeight="15"/>
  <cols>
    <col min="1" max="1" width="25.7109375" style="0" customWidth="1"/>
    <col min="2" max="2" width="7.28125" style="0" customWidth="1"/>
    <col min="3" max="3" width="6.57421875" style="0" customWidth="1"/>
    <col min="4" max="4" width="6.421875" style="0" hidden="1" customWidth="1"/>
    <col min="5" max="5" width="6.421875" style="0" customWidth="1"/>
    <col min="6" max="6" width="6.57421875" style="0" customWidth="1"/>
    <col min="7" max="7" width="7.00390625" style="0" customWidth="1"/>
    <col min="8" max="8" width="6.00390625" style="0" customWidth="1"/>
    <col min="9" max="9" width="5.8515625" style="0" customWidth="1"/>
    <col min="10" max="11" width="5.421875" style="0" customWidth="1"/>
    <col min="12" max="12" width="5.140625" style="0" customWidth="1"/>
    <col min="13" max="13" width="5.421875" style="0" customWidth="1"/>
    <col min="14" max="14" width="7.140625" style="0" customWidth="1"/>
    <col min="15" max="15" width="5.8515625" style="0" customWidth="1"/>
    <col min="16" max="16" width="4.140625" style="0" customWidth="1"/>
    <col min="17" max="17" width="6.57421875" style="0" customWidth="1"/>
    <col min="18" max="18" width="6.28125" style="0" customWidth="1"/>
    <col min="19" max="21" width="5.57421875" style="0" customWidth="1"/>
    <col min="22" max="22" width="5.28125" style="0" customWidth="1"/>
    <col min="23" max="23" width="6.57421875" style="0" customWidth="1"/>
    <col min="24" max="24" width="6.28125" style="0" customWidth="1"/>
    <col min="25" max="26" width="6.57421875" style="0" customWidth="1"/>
    <col min="27" max="27" width="6.140625" style="0" customWidth="1"/>
    <col min="28" max="28" width="5.57421875" style="0" customWidth="1"/>
    <col min="29" max="29" width="6.57421875" style="0" customWidth="1"/>
    <col min="30" max="30" width="5.57421875" style="0" hidden="1" customWidth="1"/>
  </cols>
  <sheetData>
    <row r="1" spans="1:30" ht="15">
      <c r="A1" s="25" t="s">
        <v>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ht="15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ht="1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30" ht="15.75" thickBot="1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ht="15.75" thickBot="1">
      <c r="A5" s="22" t="s">
        <v>50</v>
      </c>
      <c r="B5" s="22" t="s">
        <v>10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 t="s">
        <v>14</v>
      </c>
      <c r="T5" s="22"/>
      <c r="U5" s="22"/>
      <c r="V5" s="22"/>
      <c r="W5" s="22"/>
      <c r="X5" s="22"/>
      <c r="Y5" s="22"/>
      <c r="Z5" s="22"/>
      <c r="AA5" s="22"/>
      <c r="AB5" s="20" t="s">
        <v>34</v>
      </c>
      <c r="AC5" s="20" t="s">
        <v>51</v>
      </c>
      <c r="AD5" s="20" t="s">
        <v>52</v>
      </c>
    </row>
    <row r="6" spans="1:30" ht="15.75" thickBot="1">
      <c r="A6" s="22"/>
      <c r="B6" s="20" t="s">
        <v>44</v>
      </c>
      <c r="C6" s="20" t="s">
        <v>35</v>
      </c>
      <c r="D6" s="20" t="s">
        <v>0</v>
      </c>
      <c r="E6" s="21" t="s">
        <v>0</v>
      </c>
      <c r="F6" s="20" t="s">
        <v>6</v>
      </c>
      <c r="G6" s="20" t="s">
        <v>7</v>
      </c>
      <c r="H6" s="22" t="s">
        <v>48</v>
      </c>
      <c r="I6" s="22"/>
      <c r="J6" s="22"/>
      <c r="K6" s="22"/>
      <c r="L6" s="22"/>
      <c r="M6" s="22"/>
      <c r="N6" s="22"/>
      <c r="O6" s="22"/>
      <c r="P6" s="22"/>
      <c r="Q6" s="22"/>
      <c r="R6" s="20" t="s">
        <v>53</v>
      </c>
      <c r="S6" s="20" t="s">
        <v>44</v>
      </c>
      <c r="T6" s="20" t="s">
        <v>35</v>
      </c>
      <c r="U6" s="20" t="s">
        <v>36</v>
      </c>
      <c r="V6" s="20" t="s">
        <v>54</v>
      </c>
      <c r="W6" s="22" t="s">
        <v>55</v>
      </c>
      <c r="X6" s="22"/>
      <c r="Y6" s="22"/>
      <c r="Z6" s="22"/>
      <c r="AA6" s="20" t="s">
        <v>7</v>
      </c>
      <c r="AB6" s="20"/>
      <c r="AC6" s="20"/>
      <c r="AD6" s="20"/>
    </row>
    <row r="7" spans="1:30" ht="15.75" thickBot="1">
      <c r="A7" s="22"/>
      <c r="B7" s="20"/>
      <c r="C7" s="20"/>
      <c r="D7" s="20"/>
      <c r="E7" s="23"/>
      <c r="F7" s="20"/>
      <c r="G7" s="20"/>
      <c r="H7" s="20" t="s">
        <v>49</v>
      </c>
      <c r="I7" s="22" t="s">
        <v>37</v>
      </c>
      <c r="J7" s="22"/>
      <c r="K7" s="22"/>
      <c r="L7" s="22"/>
      <c r="M7" s="22"/>
      <c r="N7" s="20" t="s">
        <v>45</v>
      </c>
      <c r="O7" s="20" t="s">
        <v>46</v>
      </c>
      <c r="P7" s="20" t="s">
        <v>56</v>
      </c>
      <c r="Q7" s="20" t="s">
        <v>47</v>
      </c>
      <c r="R7" s="20"/>
      <c r="S7" s="20"/>
      <c r="T7" s="20"/>
      <c r="U7" s="20"/>
      <c r="V7" s="20"/>
      <c r="W7" s="20" t="s">
        <v>11</v>
      </c>
      <c r="X7" s="20" t="s">
        <v>15</v>
      </c>
      <c r="Y7" s="20" t="s">
        <v>57</v>
      </c>
      <c r="Z7" s="20" t="s">
        <v>8</v>
      </c>
      <c r="AA7" s="20"/>
      <c r="AB7" s="20"/>
      <c r="AC7" s="20"/>
      <c r="AD7" s="20"/>
    </row>
    <row r="8" spans="1:30" ht="15.75" thickBot="1">
      <c r="A8" s="22"/>
      <c r="B8" s="20"/>
      <c r="C8" s="20"/>
      <c r="D8" s="20"/>
      <c r="E8" s="23"/>
      <c r="F8" s="20"/>
      <c r="G8" s="20"/>
      <c r="H8" s="20"/>
      <c r="I8" s="20" t="s">
        <v>38</v>
      </c>
      <c r="J8" s="22" t="s">
        <v>12</v>
      </c>
      <c r="K8" s="22"/>
      <c r="L8" s="22"/>
      <c r="M8" s="22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ht="83.25" customHeight="1" thickBot="1">
      <c r="A9" s="28"/>
      <c r="B9" s="21"/>
      <c r="C9" s="21"/>
      <c r="D9" s="21"/>
      <c r="E9" s="24"/>
      <c r="F9" s="21"/>
      <c r="G9" s="21"/>
      <c r="H9" s="21"/>
      <c r="I9" s="21"/>
      <c r="J9" s="5" t="s">
        <v>13</v>
      </c>
      <c r="K9" s="5" t="s">
        <v>9</v>
      </c>
      <c r="L9" s="5" t="s">
        <v>16</v>
      </c>
      <c r="M9" s="5" t="s">
        <v>58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15">
      <c r="A10" s="4"/>
      <c r="B10" s="4">
        <v>1</v>
      </c>
      <c r="C10" s="4">
        <v>2</v>
      </c>
      <c r="D10" s="4">
        <v>3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">
        <v>11</v>
      </c>
      <c r="N10" s="4">
        <v>12</v>
      </c>
      <c r="O10" s="4">
        <v>13</v>
      </c>
      <c r="P10" s="4">
        <v>14</v>
      </c>
      <c r="Q10" s="4">
        <v>15</v>
      </c>
      <c r="R10" s="4">
        <v>16</v>
      </c>
      <c r="S10" s="4">
        <v>17</v>
      </c>
      <c r="T10" s="4">
        <v>18</v>
      </c>
      <c r="U10" s="4">
        <v>19</v>
      </c>
      <c r="V10" s="4">
        <v>20</v>
      </c>
      <c r="W10" s="4">
        <v>21</v>
      </c>
      <c r="X10" s="4">
        <v>22</v>
      </c>
      <c r="Y10" s="4">
        <v>23</v>
      </c>
      <c r="Z10" s="4">
        <v>24</v>
      </c>
      <c r="AA10" s="4">
        <v>25</v>
      </c>
      <c r="AB10" s="4">
        <v>26</v>
      </c>
      <c r="AC10" s="4">
        <v>27</v>
      </c>
      <c r="AD10" s="4">
        <v>28</v>
      </c>
    </row>
    <row r="11" spans="1:32" ht="15">
      <c r="A11" s="16" t="s">
        <v>17</v>
      </c>
      <c r="B11" s="6">
        <v>440</v>
      </c>
      <c r="C11" s="6">
        <v>246</v>
      </c>
      <c r="D11" s="6"/>
      <c r="E11" s="6">
        <f>B11+C11</f>
        <v>686</v>
      </c>
      <c r="F11" s="6">
        <f>E11-G11</f>
        <v>234</v>
      </c>
      <c r="G11" s="6">
        <v>452</v>
      </c>
      <c r="H11" s="6">
        <v>8</v>
      </c>
      <c r="I11" s="6">
        <v>55</v>
      </c>
      <c r="J11" s="6">
        <v>50</v>
      </c>
      <c r="K11" s="6">
        <v>4</v>
      </c>
      <c r="L11" s="6">
        <v>5</v>
      </c>
      <c r="M11" s="6">
        <v>10</v>
      </c>
      <c r="N11" s="6">
        <v>140</v>
      </c>
      <c r="O11" s="6">
        <v>24</v>
      </c>
      <c r="P11" s="6">
        <v>7</v>
      </c>
      <c r="Q11" s="6">
        <v>234</v>
      </c>
      <c r="R11" s="6">
        <v>4</v>
      </c>
      <c r="S11" s="6">
        <v>21</v>
      </c>
      <c r="T11" s="6">
        <v>25</v>
      </c>
      <c r="U11" s="7">
        <f>S11+T11</f>
        <v>46</v>
      </c>
      <c r="V11" s="6">
        <v>5</v>
      </c>
      <c r="W11" s="6">
        <v>234</v>
      </c>
      <c r="X11" s="6">
        <v>5</v>
      </c>
      <c r="Y11" s="6">
        <f>W11+X11</f>
        <v>239</v>
      </c>
      <c r="Z11" s="8">
        <f>W11+(X11/3)</f>
        <v>235.66666666666666</v>
      </c>
      <c r="AA11" s="7">
        <v>41</v>
      </c>
      <c r="AB11" s="9">
        <v>106</v>
      </c>
      <c r="AC11" s="7">
        <v>49</v>
      </c>
      <c r="AD11" s="6"/>
      <c r="AE11" s="3"/>
      <c r="AF11" s="1"/>
    </row>
    <row r="12" spans="1:31" ht="15">
      <c r="A12" s="16" t="s">
        <v>18</v>
      </c>
      <c r="B12" s="6">
        <v>1</v>
      </c>
      <c r="C12" s="6">
        <v>22</v>
      </c>
      <c r="D12" s="6"/>
      <c r="E12" s="6">
        <f aca="true" t="shared" si="0" ref="E12:E36">B12+C12</f>
        <v>23</v>
      </c>
      <c r="F12" s="6">
        <f aca="true" t="shared" si="1" ref="F12:F36">E12-G12</f>
        <v>23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23</v>
      </c>
      <c r="O12" s="6">
        <v>0</v>
      </c>
      <c r="P12" s="6">
        <v>0</v>
      </c>
      <c r="Q12" s="6">
        <v>23</v>
      </c>
      <c r="R12" s="6">
        <v>4</v>
      </c>
      <c r="S12" s="6">
        <v>0</v>
      </c>
      <c r="T12" s="6">
        <v>0</v>
      </c>
      <c r="U12" s="7">
        <f aca="true" t="shared" si="2" ref="U12:U36">S12+T12</f>
        <v>0</v>
      </c>
      <c r="V12" s="6">
        <v>0</v>
      </c>
      <c r="W12" s="6">
        <v>23</v>
      </c>
      <c r="X12" s="6">
        <v>0</v>
      </c>
      <c r="Y12" s="6">
        <f aca="true" t="shared" si="3" ref="Y12:Y36">W12+X12</f>
        <v>23</v>
      </c>
      <c r="Z12" s="8">
        <f aca="true" t="shared" si="4" ref="Z12:Z36">W12+(X12/3)</f>
        <v>23</v>
      </c>
      <c r="AA12" s="7">
        <v>0</v>
      </c>
      <c r="AB12" s="9">
        <v>108</v>
      </c>
      <c r="AC12" s="7">
        <v>5</v>
      </c>
      <c r="AD12" s="6"/>
      <c r="AE12" s="3"/>
    </row>
    <row r="13" spans="1:31" ht="15">
      <c r="A13" s="16" t="s">
        <v>19</v>
      </c>
      <c r="B13" s="6">
        <v>228</v>
      </c>
      <c r="C13" s="6">
        <v>187</v>
      </c>
      <c r="D13" s="6"/>
      <c r="E13" s="6">
        <f t="shared" si="0"/>
        <v>415</v>
      </c>
      <c r="F13" s="6">
        <f t="shared" si="1"/>
        <v>222</v>
      </c>
      <c r="G13" s="6">
        <v>193</v>
      </c>
      <c r="H13" s="6">
        <v>5</v>
      </c>
      <c r="I13" s="6">
        <v>7</v>
      </c>
      <c r="J13" s="6">
        <v>3</v>
      </c>
      <c r="K13" s="6">
        <v>0</v>
      </c>
      <c r="L13" s="6">
        <v>0</v>
      </c>
      <c r="M13" s="6">
        <v>0</v>
      </c>
      <c r="N13" s="6">
        <v>171</v>
      </c>
      <c r="O13" s="6">
        <v>36</v>
      </c>
      <c r="P13" s="6">
        <v>3</v>
      </c>
      <c r="Q13" s="6">
        <v>222</v>
      </c>
      <c r="R13" s="6">
        <v>6</v>
      </c>
      <c r="S13" s="6">
        <v>7</v>
      </c>
      <c r="T13" s="6">
        <v>13</v>
      </c>
      <c r="U13" s="7">
        <f t="shared" si="2"/>
        <v>20</v>
      </c>
      <c r="V13" s="6">
        <v>16</v>
      </c>
      <c r="W13" s="6">
        <v>222</v>
      </c>
      <c r="X13" s="6">
        <v>16</v>
      </c>
      <c r="Y13" s="6">
        <f t="shared" si="3"/>
        <v>238</v>
      </c>
      <c r="Z13" s="8">
        <f t="shared" si="4"/>
        <v>227.33333333333334</v>
      </c>
      <c r="AA13" s="7">
        <v>4</v>
      </c>
      <c r="AB13" s="9">
        <v>121</v>
      </c>
      <c r="AC13" s="7">
        <v>41</v>
      </c>
      <c r="AD13" s="6"/>
      <c r="AE13" s="3"/>
    </row>
    <row r="14" spans="1:31" ht="15">
      <c r="A14" s="16" t="s">
        <v>20</v>
      </c>
      <c r="B14" s="6">
        <v>533</v>
      </c>
      <c r="C14" s="6">
        <v>251</v>
      </c>
      <c r="D14" s="6"/>
      <c r="E14" s="6">
        <f t="shared" si="0"/>
        <v>784</v>
      </c>
      <c r="F14" s="6">
        <f t="shared" si="1"/>
        <v>288</v>
      </c>
      <c r="G14" s="6">
        <v>496</v>
      </c>
      <c r="H14" s="6">
        <v>5</v>
      </c>
      <c r="I14" s="6">
        <v>75</v>
      </c>
      <c r="J14" s="6">
        <v>73</v>
      </c>
      <c r="K14" s="6">
        <v>3</v>
      </c>
      <c r="L14" s="6">
        <v>12</v>
      </c>
      <c r="M14" s="6">
        <v>3</v>
      </c>
      <c r="N14" s="6">
        <v>174</v>
      </c>
      <c r="O14" s="6">
        <v>18</v>
      </c>
      <c r="P14" s="6">
        <v>16</v>
      </c>
      <c r="Q14" s="6">
        <v>288</v>
      </c>
      <c r="R14" s="6">
        <v>3</v>
      </c>
      <c r="S14" s="6">
        <v>6</v>
      </c>
      <c r="T14" s="6">
        <v>25</v>
      </c>
      <c r="U14" s="7">
        <f t="shared" si="2"/>
        <v>31</v>
      </c>
      <c r="V14" s="6">
        <v>21</v>
      </c>
      <c r="W14" s="6">
        <v>288</v>
      </c>
      <c r="X14" s="6">
        <v>21</v>
      </c>
      <c r="Y14" s="6">
        <f t="shared" si="3"/>
        <v>309</v>
      </c>
      <c r="Z14" s="8">
        <f t="shared" si="4"/>
        <v>295</v>
      </c>
      <c r="AA14" s="7">
        <v>10</v>
      </c>
      <c r="AB14" s="9">
        <v>103</v>
      </c>
      <c r="AC14" s="7">
        <v>63</v>
      </c>
      <c r="AD14" s="6"/>
      <c r="AE14" s="3"/>
    </row>
    <row r="15" spans="1:31" ht="15">
      <c r="A15" s="16" t="s">
        <v>39</v>
      </c>
      <c r="B15" s="6">
        <v>255</v>
      </c>
      <c r="C15" s="6">
        <v>186</v>
      </c>
      <c r="D15" s="6"/>
      <c r="E15" s="6">
        <f t="shared" si="0"/>
        <v>441</v>
      </c>
      <c r="F15" s="6">
        <f t="shared" si="1"/>
        <v>220</v>
      </c>
      <c r="G15" s="6">
        <v>221</v>
      </c>
      <c r="H15" s="6">
        <v>9</v>
      </c>
      <c r="I15" s="6">
        <v>7</v>
      </c>
      <c r="J15" s="6">
        <v>5</v>
      </c>
      <c r="K15" s="6">
        <v>0</v>
      </c>
      <c r="L15" s="6">
        <v>1</v>
      </c>
      <c r="M15" s="6">
        <v>2</v>
      </c>
      <c r="N15" s="6">
        <v>184</v>
      </c>
      <c r="O15" s="6">
        <v>18</v>
      </c>
      <c r="P15" s="6">
        <v>2</v>
      </c>
      <c r="Q15" s="6">
        <v>220</v>
      </c>
      <c r="R15" s="6">
        <v>1</v>
      </c>
      <c r="S15" s="6">
        <v>2</v>
      </c>
      <c r="T15" s="6">
        <v>4</v>
      </c>
      <c r="U15" s="7">
        <f t="shared" si="2"/>
        <v>6</v>
      </c>
      <c r="V15" s="6">
        <v>3</v>
      </c>
      <c r="W15" s="6">
        <v>220</v>
      </c>
      <c r="X15" s="6">
        <v>3</v>
      </c>
      <c r="Y15" s="6">
        <f t="shared" si="3"/>
        <v>223</v>
      </c>
      <c r="Z15" s="8">
        <f t="shared" si="4"/>
        <v>221</v>
      </c>
      <c r="AA15" s="7">
        <v>3</v>
      </c>
      <c r="AB15" s="9">
        <v>104</v>
      </c>
      <c r="AC15" s="7">
        <v>47</v>
      </c>
      <c r="AD15" s="6"/>
      <c r="AE15" s="3"/>
    </row>
    <row r="16" spans="1:31" ht="15">
      <c r="A16" s="16" t="s">
        <v>40</v>
      </c>
      <c r="B16" s="6">
        <v>503</v>
      </c>
      <c r="C16" s="6">
        <v>242</v>
      </c>
      <c r="D16" s="6"/>
      <c r="E16" s="6">
        <f t="shared" si="0"/>
        <v>745</v>
      </c>
      <c r="F16" s="6">
        <f t="shared" si="1"/>
        <v>250</v>
      </c>
      <c r="G16" s="6">
        <v>495</v>
      </c>
      <c r="H16" s="6">
        <v>6</v>
      </c>
      <c r="I16" s="6">
        <v>70</v>
      </c>
      <c r="J16" s="6">
        <v>63</v>
      </c>
      <c r="K16" s="6">
        <v>7</v>
      </c>
      <c r="L16" s="6">
        <v>6</v>
      </c>
      <c r="M16" s="6">
        <v>10</v>
      </c>
      <c r="N16" s="6">
        <v>141</v>
      </c>
      <c r="O16" s="6">
        <v>22</v>
      </c>
      <c r="P16" s="6">
        <v>11</v>
      </c>
      <c r="Q16" s="6">
        <v>250</v>
      </c>
      <c r="R16" s="6">
        <v>5</v>
      </c>
      <c r="S16" s="6">
        <v>43</v>
      </c>
      <c r="T16" s="6">
        <v>24</v>
      </c>
      <c r="U16" s="7">
        <f t="shared" si="2"/>
        <v>67</v>
      </c>
      <c r="V16" s="6">
        <v>39</v>
      </c>
      <c r="W16" s="6">
        <v>250</v>
      </c>
      <c r="X16" s="6">
        <v>39</v>
      </c>
      <c r="Y16" s="6">
        <f t="shared" si="3"/>
        <v>289</v>
      </c>
      <c r="Z16" s="8">
        <f t="shared" si="4"/>
        <v>263</v>
      </c>
      <c r="AA16" s="7">
        <v>28</v>
      </c>
      <c r="AB16" s="9">
        <v>104</v>
      </c>
      <c r="AC16" s="7">
        <v>56</v>
      </c>
      <c r="AD16" s="6"/>
      <c r="AE16" s="3"/>
    </row>
    <row r="17" spans="1:31" ht="15">
      <c r="A17" s="16" t="s">
        <v>21</v>
      </c>
      <c r="B17" s="6">
        <v>479</v>
      </c>
      <c r="C17" s="6">
        <v>234</v>
      </c>
      <c r="D17" s="6"/>
      <c r="E17" s="6">
        <f t="shared" si="0"/>
        <v>713</v>
      </c>
      <c r="F17" s="6">
        <f t="shared" si="1"/>
        <v>252</v>
      </c>
      <c r="G17" s="6">
        <v>461</v>
      </c>
      <c r="H17" s="6">
        <v>6</v>
      </c>
      <c r="I17" s="6">
        <v>44</v>
      </c>
      <c r="J17" s="6">
        <v>41</v>
      </c>
      <c r="K17" s="6">
        <v>1</v>
      </c>
      <c r="L17" s="6">
        <v>6</v>
      </c>
      <c r="M17" s="6">
        <v>14</v>
      </c>
      <c r="N17" s="6">
        <v>170</v>
      </c>
      <c r="O17" s="6">
        <v>24</v>
      </c>
      <c r="P17" s="6">
        <v>8</v>
      </c>
      <c r="Q17" s="6">
        <v>252</v>
      </c>
      <c r="R17" s="6">
        <v>4</v>
      </c>
      <c r="S17" s="6">
        <v>12</v>
      </c>
      <c r="T17" s="6">
        <v>24</v>
      </c>
      <c r="U17" s="7">
        <f t="shared" si="2"/>
        <v>36</v>
      </c>
      <c r="V17" s="6">
        <v>11</v>
      </c>
      <c r="W17" s="6">
        <v>252</v>
      </c>
      <c r="X17" s="6">
        <v>11</v>
      </c>
      <c r="Y17" s="6">
        <f t="shared" si="3"/>
        <v>263</v>
      </c>
      <c r="Z17" s="8">
        <f t="shared" si="4"/>
        <v>255.66666666666666</v>
      </c>
      <c r="AA17" s="7">
        <v>25</v>
      </c>
      <c r="AB17" s="9">
        <v>107</v>
      </c>
      <c r="AC17" s="7">
        <v>53</v>
      </c>
      <c r="AD17" s="6"/>
      <c r="AE17" s="3"/>
    </row>
    <row r="18" spans="1:31" ht="15">
      <c r="A18" s="16" t="s">
        <v>22</v>
      </c>
      <c r="B18" s="6">
        <v>323</v>
      </c>
      <c r="C18" s="6">
        <v>182</v>
      </c>
      <c r="D18" s="6"/>
      <c r="E18" s="6">
        <f t="shared" si="0"/>
        <v>505</v>
      </c>
      <c r="F18" s="6">
        <f t="shared" si="1"/>
        <v>151</v>
      </c>
      <c r="G18" s="6">
        <v>354</v>
      </c>
      <c r="H18" s="6">
        <v>4</v>
      </c>
      <c r="I18" s="6">
        <v>10</v>
      </c>
      <c r="J18" s="6">
        <v>2</v>
      </c>
      <c r="K18" s="6">
        <v>0</v>
      </c>
      <c r="L18" s="6">
        <v>1</v>
      </c>
      <c r="M18" s="6">
        <v>0</v>
      </c>
      <c r="N18" s="6">
        <v>122</v>
      </c>
      <c r="O18" s="6">
        <v>14</v>
      </c>
      <c r="P18" s="6">
        <v>1</v>
      </c>
      <c r="Q18" s="6">
        <v>151</v>
      </c>
      <c r="R18" s="6">
        <v>1</v>
      </c>
      <c r="S18" s="6">
        <v>7</v>
      </c>
      <c r="T18" s="6">
        <v>19</v>
      </c>
      <c r="U18" s="7">
        <f t="shared" si="2"/>
        <v>26</v>
      </c>
      <c r="V18" s="6">
        <v>7</v>
      </c>
      <c r="W18" s="6">
        <v>151</v>
      </c>
      <c r="X18" s="6">
        <v>7</v>
      </c>
      <c r="Y18" s="6">
        <f t="shared" si="3"/>
        <v>158</v>
      </c>
      <c r="Z18" s="8">
        <f t="shared" si="4"/>
        <v>153.33333333333334</v>
      </c>
      <c r="AA18" s="7">
        <v>19</v>
      </c>
      <c r="AB18" s="9">
        <v>111</v>
      </c>
      <c r="AC18" s="7">
        <v>30</v>
      </c>
      <c r="AD18" s="6"/>
      <c r="AE18" s="3"/>
    </row>
    <row r="19" spans="1:31" ht="15">
      <c r="A19" s="16" t="s">
        <v>23</v>
      </c>
      <c r="B19" s="6">
        <v>447</v>
      </c>
      <c r="C19" s="6">
        <v>232</v>
      </c>
      <c r="D19" s="6"/>
      <c r="E19" s="6">
        <f t="shared" si="0"/>
        <v>679</v>
      </c>
      <c r="F19" s="6">
        <f t="shared" si="1"/>
        <v>225</v>
      </c>
      <c r="G19" s="6">
        <v>454</v>
      </c>
      <c r="H19" s="6">
        <v>4</v>
      </c>
      <c r="I19" s="6">
        <v>39</v>
      </c>
      <c r="J19" s="6">
        <v>29</v>
      </c>
      <c r="K19" s="6">
        <v>1</v>
      </c>
      <c r="L19" s="6">
        <v>3</v>
      </c>
      <c r="M19" s="6">
        <v>10</v>
      </c>
      <c r="N19" s="6">
        <v>148</v>
      </c>
      <c r="O19" s="6">
        <v>26</v>
      </c>
      <c r="P19" s="6">
        <v>8</v>
      </c>
      <c r="Q19" s="6">
        <v>225</v>
      </c>
      <c r="R19" s="6">
        <v>5</v>
      </c>
      <c r="S19" s="6">
        <v>20</v>
      </c>
      <c r="T19" s="6">
        <v>24</v>
      </c>
      <c r="U19" s="7">
        <f t="shared" si="2"/>
        <v>44</v>
      </c>
      <c r="V19" s="6">
        <v>10</v>
      </c>
      <c r="W19" s="6">
        <v>225</v>
      </c>
      <c r="X19" s="6">
        <v>10</v>
      </c>
      <c r="Y19" s="6">
        <f t="shared" si="3"/>
        <v>235</v>
      </c>
      <c r="Z19" s="8">
        <f t="shared" si="4"/>
        <v>228.33333333333334</v>
      </c>
      <c r="AA19" s="7">
        <v>34</v>
      </c>
      <c r="AB19" s="9">
        <v>111</v>
      </c>
      <c r="AC19" s="7">
        <v>45</v>
      </c>
      <c r="AD19" s="6"/>
      <c r="AE19" s="3"/>
    </row>
    <row r="20" spans="1:31" ht="15">
      <c r="A20" s="16" t="s">
        <v>41</v>
      </c>
      <c r="B20" s="6">
        <v>428</v>
      </c>
      <c r="C20" s="6">
        <v>199</v>
      </c>
      <c r="D20" s="6"/>
      <c r="E20" s="6">
        <f t="shared" si="0"/>
        <v>627</v>
      </c>
      <c r="F20" s="6">
        <f t="shared" si="1"/>
        <v>271</v>
      </c>
      <c r="G20" s="6">
        <v>356</v>
      </c>
      <c r="H20" s="6">
        <v>3</v>
      </c>
      <c r="I20" s="6">
        <v>45</v>
      </c>
      <c r="J20" s="6">
        <v>37</v>
      </c>
      <c r="K20" s="6">
        <v>6</v>
      </c>
      <c r="L20" s="6">
        <v>1</v>
      </c>
      <c r="M20" s="6">
        <v>11</v>
      </c>
      <c r="N20" s="6">
        <v>195</v>
      </c>
      <c r="O20" s="6">
        <v>28</v>
      </c>
      <c r="P20" s="6">
        <v>0</v>
      </c>
      <c r="Q20" s="6">
        <v>271</v>
      </c>
      <c r="R20" s="6">
        <v>0</v>
      </c>
      <c r="S20" s="6">
        <v>11</v>
      </c>
      <c r="T20" s="6">
        <v>24</v>
      </c>
      <c r="U20" s="7">
        <f t="shared" si="2"/>
        <v>35</v>
      </c>
      <c r="V20" s="6">
        <v>24</v>
      </c>
      <c r="W20" s="6">
        <v>271</v>
      </c>
      <c r="X20" s="6">
        <v>24</v>
      </c>
      <c r="Y20" s="6">
        <f t="shared" si="3"/>
        <v>295</v>
      </c>
      <c r="Z20" s="8">
        <f t="shared" si="4"/>
        <v>279</v>
      </c>
      <c r="AA20" s="7">
        <v>11</v>
      </c>
      <c r="AB20" s="9">
        <v>112</v>
      </c>
      <c r="AC20" s="7">
        <v>55</v>
      </c>
      <c r="AD20" s="6"/>
      <c r="AE20" s="3"/>
    </row>
    <row r="21" spans="1:31" ht="15">
      <c r="A21" s="16" t="s">
        <v>24</v>
      </c>
      <c r="B21" s="6">
        <v>448</v>
      </c>
      <c r="C21" s="6">
        <v>230</v>
      </c>
      <c r="D21" s="6"/>
      <c r="E21" s="6">
        <f t="shared" si="0"/>
        <v>678</v>
      </c>
      <c r="F21" s="6">
        <f t="shared" si="1"/>
        <v>194</v>
      </c>
      <c r="G21" s="6">
        <v>484</v>
      </c>
      <c r="H21" s="6">
        <v>6</v>
      </c>
      <c r="I21" s="6">
        <v>38</v>
      </c>
      <c r="J21" s="6">
        <v>28</v>
      </c>
      <c r="K21" s="6">
        <v>1</v>
      </c>
      <c r="L21" s="6">
        <v>0</v>
      </c>
      <c r="M21" s="6">
        <v>0</v>
      </c>
      <c r="N21" s="6">
        <v>131</v>
      </c>
      <c r="O21" s="6">
        <v>11</v>
      </c>
      <c r="P21" s="6">
        <v>8</v>
      </c>
      <c r="Q21" s="6">
        <v>194</v>
      </c>
      <c r="R21" s="6">
        <v>5</v>
      </c>
      <c r="S21" s="6">
        <v>21</v>
      </c>
      <c r="T21" s="6">
        <v>24</v>
      </c>
      <c r="U21" s="7">
        <f t="shared" si="2"/>
        <v>45</v>
      </c>
      <c r="V21" s="6">
        <v>11</v>
      </c>
      <c r="W21" s="6">
        <v>194</v>
      </c>
      <c r="X21" s="6">
        <v>11</v>
      </c>
      <c r="Y21" s="6">
        <f t="shared" si="3"/>
        <v>205</v>
      </c>
      <c r="Z21" s="8">
        <f t="shared" si="4"/>
        <v>197.66666666666666</v>
      </c>
      <c r="AA21" s="7">
        <v>34</v>
      </c>
      <c r="AB21" s="9">
        <v>109</v>
      </c>
      <c r="AC21" s="7">
        <v>40</v>
      </c>
      <c r="AD21" s="6"/>
      <c r="AE21" s="3"/>
    </row>
    <row r="22" spans="1:31" ht="15">
      <c r="A22" s="16" t="s">
        <v>25</v>
      </c>
      <c r="B22" s="6">
        <v>393</v>
      </c>
      <c r="C22" s="6">
        <v>185</v>
      </c>
      <c r="D22" s="6"/>
      <c r="E22" s="6">
        <f t="shared" si="0"/>
        <v>578</v>
      </c>
      <c r="F22" s="6">
        <f t="shared" si="1"/>
        <v>203</v>
      </c>
      <c r="G22" s="6">
        <v>375</v>
      </c>
      <c r="H22" s="6">
        <v>0</v>
      </c>
      <c r="I22" s="6">
        <v>7</v>
      </c>
      <c r="J22" s="6">
        <v>2</v>
      </c>
      <c r="K22" s="6">
        <v>0</v>
      </c>
      <c r="L22" s="6">
        <v>0</v>
      </c>
      <c r="M22" s="6">
        <v>0</v>
      </c>
      <c r="N22" s="6">
        <v>186</v>
      </c>
      <c r="O22" s="6">
        <v>6</v>
      </c>
      <c r="P22" s="6">
        <v>4</v>
      </c>
      <c r="Q22" s="6">
        <v>203</v>
      </c>
      <c r="R22" s="6">
        <v>3</v>
      </c>
      <c r="S22" s="6">
        <v>49</v>
      </c>
      <c r="T22" s="6">
        <v>17</v>
      </c>
      <c r="U22" s="7">
        <f t="shared" si="2"/>
        <v>66</v>
      </c>
      <c r="V22" s="6">
        <v>18</v>
      </c>
      <c r="W22" s="6">
        <v>203</v>
      </c>
      <c r="X22" s="6">
        <v>18</v>
      </c>
      <c r="Y22" s="6">
        <f t="shared" si="3"/>
        <v>221</v>
      </c>
      <c r="Z22" s="8">
        <f t="shared" si="4"/>
        <v>209</v>
      </c>
      <c r="AA22" s="7">
        <v>48</v>
      </c>
      <c r="AB22" s="9">
        <v>108</v>
      </c>
      <c r="AC22" s="7">
        <v>43</v>
      </c>
      <c r="AD22" s="6"/>
      <c r="AE22" s="3"/>
    </row>
    <row r="23" spans="1:31" ht="15">
      <c r="A23" s="16" t="s">
        <v>26</v>
      </c>
      <c r="B23" s="6">
        <v>334</v>
      </c>
      <c r="C23" s="6">
        <v>233</v>
      </c>
      <c r="D23" s="6"/>
      <c r="E23" s="6">
        <f t="shared" si="0"/>
        <v>567</v>
      </c>
      <c r="F23" s="6">
        <f t="shared" si="1"/>
        <v>164</v>
      </c>
      <c r="G23" s="6">
        <v>403</v>
      </c>
      <c r="H23" s="6">
        <v>1</v>
      </c>
      <c r="I23" s="6">
        <v>6</v>
      </c>
      <c r="J23" s="6">
        <v>3</v>
      </c>
      <c r="K23" s="6">
        <v>0</v>
      </c>
      <c r="L23" s="6">
        <v>14</v>
      </c>
      <c r="M23" s="6">
        <v>2</v>
      </c>
      <c r="N23" s="6">
        <v>138</v>
      </c>
      <c r="O23" s="6">
        <v>12</v>
      </c>
      <c r="P23" s="6">
        <v>7</v>
      </c>
      <c r="Q23" s="6">
        <v>164</v>
      </c>
      <c r="R23" s="6">
        <v>10</v>
      </c>
      <c r="S23" s="6">
        <v>23</v>
      </c>
      <c r="T23" s="6">
        <v>24</v>
      </c>
      <c r="U23" s="7">
        <f t="shared" si="2"/>
        <v>47</v>
      </c>
      <c r="V23" s="6">
        <v>18</v>
      </c>
      <c r="W23" s="6">
        <v>164</v>
      </c>
      <c r="X23" s="6">
        <v>18</v>
      </c>
      <c r="Y23" s="6">
        <f t="shared" si="3"/>
        <v>182</v>
      </c>
      <c r="Z23" s="8">
        <f t="shared" si="4"/>
        <v>170</v>
      </c>
      <c r="AA23" s="7">
        <v>29</v>
      </c>
      <c r="AB23" s="9">
        <v>100</v>
      </c>
      <c r="AC23" s="7">
        <v>37</v>
      </c>
      <c r="AD23" s="6"/>
      <c r="AE23" s="3"/>
    </row>
    <row r="24" spans="1:31" ht="15">
      <c r="A24" s="16" t="s">
        <v>42</v>
      </c>
      <c r="B24" s="6">
        <v>517</v>
      </c>
      <c r="C24" s="6">
        <v>231</v>
      </c>
      <c r="D24" s="6"/>
      <c r="E24" s="6">
        <f t="shared" si="0"/>
        <v>748</v>
      </c>
      <c r="F24" s="6">
        <f t="shared" si="1"/>
        <v>263</v>
      </c>
      <c r="G24" s="6">
        <v>485</v>
      </c>
      <c r="H24" s="6">
        <v>6</v>
      </c>
      <c r="I24" s="6">
        <v>79</v>
      </c>
      <c r="J24" s="6">
        <v>73</v>
      </c>
      <c r="K24" s="6">
        <v>1</v>
      </c>
      <c r="L24" s="6">
        <v>2</v>
      </c>
      <c r="M24" s="6">
        <v>5</v>
      </c>
      <c r="N24" s="6">
        <v>146</v>
      </c>
      <c r="O24" s="6">
        <v>23</v>
      </c>
      <c r="P24" s="6">
        <v>9</v>
      </c>
      <c r="Q24" s="6">
        <v>263</v>
      </c>
      <c r="R24" s="6">
        <v>6</v>
      </c>
      <c r="S24" s="6">
        <v>10</v>
      </c>
      <c r="T24" s="6">
        <v>24</v>
      </c>
      <c r="U24" s="7">
        <f t="shared" si="2"/>
        <v>34</v>
      </c>
      <c r="V24" s="6">
        <v>12</v>
      </c>
      <c r="W24" s="6">
        <v>263</v>
      </c>
      <c r="X24" s="6">
        <v>12</v>
      </c>
      <c r="Y24" s="6">
        <f t="shared" si="3"/>
        <v>275</v>
      </c>
      <c r="Z24" s="8">
        <f t="shared" si="4"/>
        <v>267</v>
      </c>
      <c r="AA24" s="7">
        <v>22</v>
      </c>
      <c r="AB24" s="9">
        <v>101</v>
      </c>
      <c r="AC24" s="7">
        <v>58</v>
      </c>
      <c r="AD24" s="6"/>
      <c r="AE24" s="3"/>
    </row>
    <row r="25" spans="1:31" ht="15">
      <c r="A25" s="16" t="s">
        <v>43</v>
      </c>
      <c r="B25" s="6">
        <v>468</v>
      </c>
      <c r="C25" s="6">
        <v>239</v>
      </c>
      <c r="D25" s="6"/>
      <c r="E25" s="6">
        <f t="shared" si="0"/>
        <v>707</v>
      </c>
      <c r="F25" s="6">
        <f t="shared" si="1"/>
        <v>267</v>
      </c>
      <c r="G25" s="6">
        <v>440</v>
      </c>
      <c r="H25" s="6">
        <v>3</v>
      </c>
      <c r="I25" s="6">
        <v>53</v>
      </c>
      <c r="J25" s="6">
        <v>50</v>
      </c>
      <c r="K25" s="6">
        <v>4</v>
      </c>
      <c r="L25" s="6">
        <v>3</v>
      </c>
      <c r="M25" s="6">
        <v>10</v>
      </c>
      <c r="N25" s="6">
        <v>170</v>
      </c>
      <c r="O25" s="6">
        <v>27</v>
      </c>
      <c r="P25" s="6">
        <v>14</v>
      </c>
      <c r="Q25" s="6">
        <v>267</v>
      </c>
      <c r="R25" s="6">
        <v>6</v>
      </c>
      <c r="S25" s="6">
        <v>35</v>
      </c>
      <c r="T25" s="6">
        <v>24</v>
      </c>
      <c r="U25" s="7">
        <f t="shared" si="2"/>
        <v>59</v>
      </c>
      <c r="V25" s="6">
        <v>28</v>
      </c>
      <c r="W25" s="6">
        <v>267</v>
      </c>
      <c r="X25" s="6">
        <v>28</v>
      </c>
      <c r="Y25" s="6">
        <f t="shared" si="3"/>
        <v>295</v>
      </c>
      <c r="Z25" s="8">
        <f t="shared" si="4"/>
        <v>276.3333333333333</v>
      </c>
      <c r="AA25" s="7">
        <v>31</v>
      </c>
      <c r="AB25" s="9">
        <v>107</v>
      </c>
      <c r="AC25" s="7">
        <v>57</v>
      </c>
      <c r="AD25" s="6"/>
      <c r="AE25" s="3"/>
    </row>
    <row r="26" spans="1:31" ht="15">
      <c r="A26" s="16" t="s">
        <v>27</v>
      </c>
      <c r="B26" s="6">
        <v>487</v>
      </c>
      <c r="C26" s="6">
        <v>183</v>
      </c>
      <c r="D26" s="6"/>
      <c r="E26" s="6">
        <f t="shared" si="0"/>
        <v>670</v>
      </c>
      <c r="F26" s="6">
        <f t="shared" si="1"/>
        <v>228</v>
      </c>
      <c r="G26" s="6">
        <v>442</v>
      </c>
      <c r="H26" s="6">
        <v>4</v>
      </c>
      <c r="I26" s="6">
        <v>30</v>
      </c>
      <c r="J26" s="6">
        <v>27</v>
      </c>
      <c r="K26" s="6">
        <v>0</v>
      </c>
      <c r="L26" s="6">
        <v>0</v>
      </c>
      <c r="M26" s="6">
        <v>7</v>
      </c>
      <c r="N26" s="6">
        <v>163</v>
      </c>
      <c r="O26" s="6">
        <v>20</v>
      </c>
      <c r="P26" s="6">
        <v>11</v>
      </c>
      <c r="Q26" s="6">
        <v>228</v>
      </c>
      <c r="R26" s="6">
        <v>5</v>
      </c>
      <c r="S26" s="6">
        <v>24</v>
      </c>
      <c r="T26" s="6">
        <v>24</v>
      </c>
      <c r="U26" s="7">
        <f t="shared" si="2"/>
        <v>48</v>
      </c>
      <c r="V26" s="6">
        <v>21</v>
      </c>
      <c r="W26" s="6">
        <v>228</v>
      </c>
      <c r="X26" s="6">
        <v>21</v>
      </c>
      <c r="Y26" s="6">
        <f t="shared" si="3"/>
        <v>249</v>
      </c>
      <c r="Z26" s="8">
        <f t="shared" si="4"/>
        <v>235</v>
      </c>
      <c r="AA26" s="7">
        <v>27</v>
      </c>
      <c r="AB26" s="9">
        <v>108</v>
      </c>
      <c r="AC26" s="7">
        <v>48</v>
      </c>
      <c r="AD26" s="6"/>
      <c r="AE26" s="3"/>
    </row>
    <row r="27" spans="1:31" ht="15">
      <c r="A27" s="16" t="s">
        <v>28</v>
      </c>
      <c r="B27" s="6">
        <v>319</v>
      </c>
      <c r="C27" s="6">
        <v>240</v>
      </c>
      <c r="D27" s="6"/>
      <c r="E27" s="6">
        <f t="shared" si="0"/>
        <v>559</v>
      </c>
      <c r="F27" s="6">
        <f t="shared" si="1"/>
        <v>213</v>
      </c>
      <c r="G27" s="6">
        <v>346</v>
      </c>
      <c r="H27" s="6">
        <v>3</v>
      </c>
      <c r="I27" s="6">
        <v>30</v>
      </c>
      <c r="J27" s="6">
        <v>25</v>
      </c>
      <c r="K27" s="6">
        <v>0</v>
      </c>
      <c r="L27" s="6">
        <v>0</v>
      </c>
      <c r="M27" s="6">
        <v>2</v>
      </c>
      <c r="N27" s="6">
        <v>163</v>
      </c>
      <c r="O27" s="6">
        <v>4</v>
      </c>
      <c r="P27" s="6">
        <v>13</v>
      </c>
      <c r="Q27" s="6">
        <v>213</v>
      </c>
      <c r="R27" s="6">
        <v>5</v>
      </c>
      <c r="S27" s="6">
        <v>23</v>
      </c>
      <c r="T27" s="6">
        <v>24</v>
      </c>
      <c r="U27" s="7">
        <f t="shared" si="2"/>
        <v>47</v>
      </c>
      <c r="V27" s="6">
        <v>38</v>
      </c>
      <c r="W27" s="6">
        <v>213</v>
      </c>
      <c r="X27" s="6">
        <v>38</v>
      </c>
      <c r="Y27" s="6">
        <f t="shared" si="3"/>
        <v>251</v>
      </c>
      <c r="Z27" s="8">
        <f t="shared" si="4"/>
        <v>225.66666666666666</v>
      </c>
      <c r="AA27" s="7">
        <v>9</v>
      </c>
      <c r="AB27" s="9">
        <v>95</v>
      </c>
      <c r="AC27" s="7">
        <v>52</v>
      </c>
      <c r="AD27" s="6"/>
      <c r="AE27" s="3"/>
    </row>
    <row r="28" spans="1:31" ht="15">
      <c r="A28" s="16" t="s">
        <v>59</v>
      </c>
      <c r="B28" s="6">
        <v>370</v>
      </c>
      <c r="C28" s="6">
        <v>238</v>
      </c>
      <c r="D28" s="6"/>
      <c r="E28" s="6">
        <f t="shared" si="0"/>
        <v>608</v>
      </c>
      <c r="F28" s="6">
        <f t="shared" si="1"/>
        <v>228</v>
      </c>
      <c r="G28" s="6">
        <v>380</v>
      </c>
      <c r="H28" s="6">
        <v>3</v>
      </c>
      <c r="I28" s="6">
        <v>27</v>
      </c>
      <c r="J28" s="6">
        <v>25</v>
      </c>
      <c r="K28" s="6">
        <v>4</v>
      </c>
      <c r="L28" s="6">
        <v>0</v>
      </c>
      <c r="M28" s="6">
        <v>2</v>
      </c>
      <c r="N28" s="6">
        <v>159</v>
      </c>
      <c r="O28" s="6">
        <v>18</v>
      </c>
      <c r="P28" s="6">
        <v>21</v>
      </c>
      <c r="Q28" s="6">
        <v>228</v>
      </c>
      <c r="R28" s="6">
        <v>4</v>
      </c>
      <c r="S28" s="6">
        <v>28</v>
      </c>
      <c r="T28" s="6">
        <v>24</v>
      </c>
      <c r="U28" s="7">
        <f t="shared" si="2"/>
        <v>52</v>
      </c>
      <c r="V28" s="6">
        <v>29</v>
      </c>
      <c r="W28" s="6">
        <v>228</v>
      </c>
      <c r="X28" s="6">
        <v>29</v>
      </c>
      <c r="Y28" s="6">
        <f t="shared" si="3"/>
        <v>257</v>
      </c>
      <c r="Z28" s="8">
        <f t="shared" si="4"/>
        <v>237.66666666666666</v>
      </c>
      <c r="AA28" s="7">
        <v>23</v>
      </c>
      <c r="AB28" s="9">
        <v>100</v>
      </c>
      <c r="AC28" s="7">
        <v>52</v>
      </c>
      <c r="AD28" s="6"/>
      <c r="AE28" s="3"/>
    </row>
    <row r="29" spans="1:31" ht="15">
      <c r="A29" s="16" t="s">
        <v>29</v>
      </c>
      <c r="B29" s="6">
        <v>432</v>
      </c>
      <c r="C29" s="6">
        <v>230</v>
      </c>
      <c r="D29" s="6"/>
      <c r="E29" s="6">
        <f t="shared" si="0"/>
        <v>662</v>
      </c>
      <c r="F29" s="6">
        <f t="shared" si="1"/>
        <v>256</v>
      </c>
      <c r="G29" s="6">
        <v>406</v>
      </c>
      <c r="H29" s="6">
        <v>7</v>
      </c>
      <c r="I29" s="6">
        <v>107</v>
      </c>
      <c r="J29" s="6">
        <v>97</v>
      </c>
      <c r="K29" s="6">
        <v>6</v>
      </c>
      <c r="L29" s="6">
        <v>2</v>
      </c>
      <c r="M29" s="6">
        <v>30</v>
      </c>
      <c r="N29" s="6">
        <v>131</v>
      </c>
      <c r="O29" s="6">
        <v>6</v>
      </c>
      <c r="P29" s="6">
        <v>5</v>
      </c>
      <c r="Q29" s="6">
        <v>256</v>
      </c>
      <c r="R29" s="6">
        <v>4</v>
      </c>
      <c r="S29" s="6">
        <v>20</v>
      </c>
      <c r="T29" s="6">
        <v>24</v>
      </c>
      <c r="U29" s="7">
        <f t="shared" si="2"/>
        <v>44</v>
      </c>
      <c r="V29" s="6">
        <v>31</v>
      </c>
      <c r="W29" s="6">
        <v>256</v>
      </c>
      <c r="X29" s="6">
        <v>31</v>
      </c>
      <c r="Y29" s="6">
        <f t="shared" si="3"/>
        <v>287</v>
      </c>
      <c r="Z29" s="8">
        <f t="shared" si="4"/>
        <v>266.3333333333333</v>
      </c>
      <c r="AA29" s="7">
        <v>13</v>
      </c>
      <c r="AB29" s="9">
        <v>108</v>
      </c>
      <c r="AC29" s="7">
        <v>54</v>
      </c>
      <c r="AD29" s="6"/>
      <c r="AE29" s="3"/>
    </row>
    <row r="30" spans="1:31" ht="15">
      <c r="A30" s="16" t="s">
        <v>30</v>
      </c>
      <c r="B30" s="6">
        <v>415</v>
      </c>
      <c r="C30" s="6">
        <v>183</v>
      </c>
      <c r="D30" s="6"/>
      <c r="E30" s="6">
        <f t="shared" si="0"/>
        <v>598</v>
      </c>
      <c r="F30" s="6">
        <f t="shared" si="1"/>
        <v>271</v>
      </c>
      <c r="G30" s="6">
        <v>327</v>
      </c>
      <c r="H30" s="6">
        <v>1</v>
      </c>
      <c r="I30" s="6">
        <v>86</v>
      </c>
      <c r="J30" s="6">
        <v>79</v>
      </c>
      <c r="K30" s="6">
        <v>1</v>
      </c>
      <c r="L30" s="6">
        <v>4</v>
      </c>
      <c r="M30" s="6">
        <v>22</v>
      </c>
      <c r="N30" s="6">
        <v>171</v>
      </c>
      <c r="O30" s="6">
        <v>12</v>
      </c>
      <c r="P30" s="6">
        <v>1</v>
      </c>
      <c r="Q30" s="6">
        <v>271</v>
      </c>
      <c r="R30" s="6">
        <v>9</v>
      </c>
      <c r="S30" s="6">
        <v>44</v>
      </c>
      <c r="T30" s="6">
        <v>33</v>
      </c>
      <c r="U30" s="7">
        <f t="shared" si="2"/>
        <v>77</v>
      </c>
      <c r="V30" s="6">
        <v>46</v>
      </c>
      <c r="W30" s="6">
        <v>271</v>
      </c>
      <c r="X30" s="6">
        <v>46</v>
      </c>
      <c r="Y30" s="6">
        <f t="shared" si="3"/>
        <v>317</v>
      </c>
      <c r="Z30" s="8">
        <f t="shared" si="4"/>
        <v>286.3333333333333</v>
      </c>
      <c r="AA30" s="7">
        <v>31</v>
      </c>
      <c r="AB30" s="9">
        <v>105</v>
      </c>
      <c r="AC30" s="7">
        <v>60</v>
      </c>
      <c r="AD30" s="6"/>
      <c r="AE30" s="3"/>
    </row>
    <row r="31" spans="1:31" ht="15">
      <c r="A31" s="16" t="s">
        <v>60</v>
      </c>
      <c r="B31" s="6">
        <v>568</v>
      </c>
      <c r="C31" s="6">
        <v>231</v>
      </c>
      <c r="D31" s="6"/>
      <c r="E31" s="6">
        <f t="shared" si="0"/>
        <v>799</v>
      </c>
      <c r="F31" s="6">
        <f t="shared" si="1"/>
        <v>278</v>
      </c>
      <c r="G31" s="6">
        <v>521</v>
      </c>
      <c r="H31" s="6">
        <v>8</v>
      </c>
      <c r="I31" s="6">
        <v>114</v>
      </c>
      <c r="J31" s="6">
        <v>107</v>
      </c>
      <c r="K31" s="6">
        <v>11</v>
      </c>
      <c r="L31" s="6">
        <v>2</v>
      </c>
      <c r="M31" s="6">
        <v>26</v>
      </c>
      <c r="N31" s="6">
        <v>122</v>
      </c>
      <c r="O31" s="6">
        <v>28</v>
      </c>
      <c r="P31" s="6">
        <v>6</v>
      </c>
      <c r="Q31" s="6">
        <v>278</v>
      </c>
      <c r="R31" s="6">
        <v>2</v>
      </c>
      <c r="S31" s="6">
        <v>49</v>
      </c>
      <c r="T31" s="6">
        <v>33</v>
      </c>
      <c r="U31" s="7">
        <f t="shared" si="2"/>
        <v>82</v>
      </c>
      <c r="V31" s="6">
        <v>24</v>
      </c>
      <c r="W31" s="6">
        <v>278</v>
      </c>
      <c r="X31" s="6">
        <v>24</v>
      </c>
      <c r="Y31" s="6">
        <f t="shared" si="3"/>
        <v>302</v>
      </c>
      <c r="Z31" s="8">
        <f t="shared" si="4"/>
        <v>286</v>
      </c>
      <c r="AA31" s="7">
        <v>58</v>
      </c>
      <c r="AB31" s="9">
        <v>96</v>
      </c>
      <c r="AC31" s="7">
        <v>66</v>
      </c>
      <c r="AD31" s="6"/>
      <c r="AE31" s="3"/>
    </row>
    <row r="32" spans="1:31" ht="15">
      <c r="A32" s="16" t="s">
        <v>31</v>
      </c>
      <c r="B32" s="6">
        <v>355</v>
      </c>
      <c r="C32" s="6">
        <v>238</v>
      </c>
      <c r="D32" s="6"/>
      <c r="E32" s="6">
        <f t="shared" si="0"/>
        <v>593</v>
      </c>
      <c r="F32" s="6">
        <f t="shared" si="1"/>
        <v>230</v>
      </c>
      <c r="G32" s="6">
        <v>363</v>
      </c>
      <c r="H32" s="6">
        <v>5</v>
      </c>
      <c r="I32" s="6">
        <v>53</v>
      </c>
      <c r="J32" s="6">
        <v>47</v>
      </c>
      <c r="K32" s="6">
        <v>2</v>
      </c>
      <c r="L32" s="6">
        <v>2</v>
      </c>
      <c r="M32" s="6">
        <v>7</v>
      </c>
      <c r="N32" s="6">
        <v>135</v>
      </c>
      <c r="O32" s="6">
        <v>33</v>
      </c>
      <c r="P32" s="6">
        <v>4</v>
      </c>
      <c r="Q32" s="6">
        <v>230</v>
      </c>
      <c r="R32" s="6">
        <v>2</v>
      </c>
      <c r="S32" s="6">
        <v>11</v>
      </c>
      <c r="T32" s="6">
        <v>24</v>
      </c>
      <c r="U32" s="7">
        <f t="shared" si="2"/>
        <v>35</v>
      </c>
      <c r="V32" s="6">
        <v>22</v>
      </c>
      <c r="W32" s="6">
        <v>230</v>
      </c>
      <c r="X32" s="6">
        <v>22</v>
      </c>
      <c r="Y32" s="6">
        <f t="shared" si="3"/>
        <v>252</v>
      </c>
      <c r="Z32" s="8">
        <f t="shared" si="4"/>
        <v>237.33333333333334</v>
      </c>
      <c r="AA32" s="7">
        <v>13</v>
      </c>
      <c r="AB32" s="9">
        <v>103</v>
      </c>
      <c r="AC32" s="7">
        <v>51</v>
      </c>
      <c r="AD32" s="6"/>
      <c r="AE32" s="3"/>
    </row>
    <row r="33" spans="1:31" ht="15">
      <c r="A33" s="16" t="s">
        <v>61</v>
      </c>
      <c r="B33" s="6">
        <v>133</v>
      </c>
      <c r="C33" s="6">
        <v>106</v>
      </c>
      <c r="D33" s="6"/>
      <c r="E33" s="6">
        <f t="shared" si="0"/>
        <v>239</v>
      </c>
      <c r="F33" s="6">
        <f t="shared" si="1"/>
        <v>153</v>
      </c>
      <c r="G33" s="6">
        <v>86</v>
      </c>
      <c r="H33" s="6">
        <v>0</v>
      </c>
      <c r="I33" s="6">
        <v>33</v>
      </c>
      <c r="J33" s="6">
        <v>26</v>
      </c>
      <c r="K33" s="6">
        <v>6</v>
      </c>
      <c r="L33" s="6">
        <v>3</v>
      </c>
      <c r="M33" s="6">
        <v>4</v>
      </c>
      <c r="N33" s="6">
        <v>106</v>
      </c>
      <c r="O33" s="6">
        <v>14</v>
      </c>
      <c r="P33" s="6">
        <v>0</v>
      </c>
      <c r="Q33" s="6">
        <v>153</v>
      </c>
      <c r="R33" s="6">
        <v>0</v>
      </c>
      <c r="S33" s="6">
        <v>1</v>
      </c>
      <c r="T33" s="6">
        <v>0</v>
      </c>
      <c r="U33" s="7">
        <f t="shared" si="2"/>
        <v>1</v>
      </c>
      <c r="V33" s="6">
        <v>1</v>
      </c>
      <c r="W33" s="6">
        <v>153</v>
      </c>
      <c r="X33" s="6">
        <v>1</v>
      </c>
      <c r="Y33" s="6">
        <f t="shared" si="3"/>
        <v>154</v>
      </c>
      <c r="Z33" s="8">
        <f t="shared" si="4"/>
        <v>153.33333333333334</v>
      </c>
      <c r="AA33" s="7">
        <v>0</v>
      </c>
      <c r="AB33" s="9">
        <v>123</v>
      </c>
      <c r="AC33" s="7">
        <v>27</v>
      </c>
      <c r="AD33" s="6"/>
      <c r="AE33" s="3"/>
    </row>
    <row r="34" spans="1:31" ht="15">
      <c r="A34" s="16" t="s">
        <v>32</v>
      </c>
      <c r="B34" s="6">
        <v>503</v>
      </c>
      <c r="C34" s="6">
        <v>233</v>
      </c>
      <c r="D34" s="6"/>
      <c r="E34" s="6">
        <f t="shared" si="0"/>
        <v>736</v>
      </c>
      <c r="F34" s="6">
        <f t="shared" si="1"/>
        <v>290</v>
      </c>
      <c r="G34" s="6">
        <v>446</v>
      </c>
      <c r="H34" s="6">
        <v>6</v>
      </c>
      <c r="I34" s="6">
        <v>72</v>
      </c>
      <c r="J34" s="6">
        <v>69</v>
      </c>
      <c r="K34" s="6">
        <v>0</v>
      </c>
      <c r="L34" s="6">
        <v>2</v>
      </c>
      <c r="M34" s="6">
        <v>5</v>
      </c>
      <c r="N34" s="6">
        <v>193</v>
      </c>
      <c r="O34" s="6">
        <v>9</v>
      </c>
      <c r="P34" s="6">
        <v>10</v>
      </c>
      <c r="Q34" s="6">
        <v>290</v>
      </c>
      <c r="R34" s="6">
        <v>3</v>
      </c>
      <c r="S34" s="6">
        <v>12</v>
      </c>
      <c r="T34" s="6">
        <v>23</v>
      </c>
      <c r="U34" s="7">
        <f t="shared" si="2"/>
        <v>35</v>
      </c>
      <c r="V34" s="6">
        <v>22</v>
      </c>
      <c r="W34" s="6">
        <v>290</v>
      </c>
      <c r="X34" s="6">
        <v>22</v>
      </c>
      <c r="Y34" s="6">
        <f t="shared" si="3"/>
        <v>312</v>
      </c>
      <c r="Z34" s="8">
        <f t="shared" si="4"/>
        <v>297.3333333333333</v>
      </c>
      <c r="AA34" s="7">
        <v>13</v>
      </c>
      <c r="AB34" s="9">
        <v>111</v>
      </c>
      <c r="AC34" s="7">
        <v>59</v>
      </c>
      <c r="AD34" s="6"/>
      <c r="AE34" s="3"/>
    </row>
    <row r="35" spans="1:31" ht="15.75" thickBot="1">
      <c r="A35" s="17" t="s">
        <v>33</v>
      </c>
      <c r="B35" s="10">
        <v>125</v>
      </c>
      <c r="C35" s="10">
        <v>190</v>
      </c>
      <c r="D35" s="10"/>
      <c r="E35" s="10">
        <f t="shared" si="0"/>
        <v>315</v>
      </c>
      <c r="F35" s="10">
        <f t="shared" si="1"/>
        <v>199</v>
      </c>
      <c r="G35" s="10">
        <v>116</v>
      </c>
      <c r="H35" s="10">
        <v>1</v>
      </c>
      <c r="I35" s="10">
        <v>17</v>
      </c>
      <c r="J35" s="10">
        <v>11</v>
      </c>
      <c r="K35" s="10">
        <v>0</v>
      </c>
      <c r="L35" s="10">
        <v>0</v>
      </c>
      <c r="M35" s="10">
        <v>3</v>
      </c>
      <c r="N35" s="10">
        <v>156</v>
      </c>
      <c r="O35" s="10">
        <v>25</v>
      </c>
      <c r="P35" s="10">
        <v>0</v>
      </c>
      <c r="Q35" s="10">
        <v>199</v>
      </c>
      <c r="R35" s="10">
        <v>2</v>
      </c>
      <c r="S35" s="10">
        <v>6</v>
      </c>
      <c r="T35" s="10">
        <v>21</v>
      </c>
      <c r="U35" s="11">
        <f t="shared" si="2"/>
        <v>27</v>
      </c>
      <c r="V35" s="10">
        <v>13</v>
      </c>
      <c r="W35" s="10">
        <v>199</v>
      </c>
      <c r="X35" s="10">
        <v>13</v>
      </c>
      <c r="Y35" s="10">
        <f t="shared" si="3"/>
        <v>212</v>
      </c>
      <c r="Z35" s="18">
        <f t="shared" si="4"/>
        <v>203.33333333333334</v>
      </c>
      <c r="AA35" s="11">
        <v>14</v>
      </c>
      <c r="AB35" s="12">
        <v>98</v>
      </c>
      <c r="AC35" s="11">
        <v>46</v>
      </c>
      <c r="AD35" s="10"/>
      <c r="AE35" s="3"/>
    </row>
    <row r="36" spans="1:31" ht="15.75" thickBot="1">
      <c r="A36" s="13" t="s">
        <v>1</v>
      </c>
      <c r="B36" s="13">
        <f>SUM(B11:B35)</f>
        <v>9504</v>
      </c>
      <c r="C36" s="13">
        <f>SUM(C11:C35)</f>
        <v>5171</v>
      </c>
      <c r="D36" s="13"/>
      <c r="E36" s="13">
        <f t="shared" si="0"/>
        <v>14675</v>
      </c>
      <c r="F36" s="13">
        <f t="shared" si="1"/>
        <v>5573</v>
      </c>
      <c r="G36" s="13">
        <f aca="true" t="shared" si="5" ref="G36:T36">SUM(G11:G35)</f>
        <v>9102</v>
      </c>
      <c r="H36" s="13">
        <f t="shared" si="5"/>
        <v>104</v>
      </c>
      <c r="I36" s="13">
        <f t="shared" si="5"/>
        <v>1104</v>
      </c>
      <c r="J36" s="13">
        <f t="shared" si="5"/>
        <v>972</v>
      </c>
      <c r="K36" s="13">
        <f t="shared" si="5"/>
        <v>58</v>
      </c>
      <c r="L36" s="13">
        <f t="shared" si="5"/>
        <v>69</v>
      </c>
      <c r="M36" s="13">
        <f t="shared" si="5"/>
        <v>185</v>
      </c>
      <c r="N36" s="13">
        <f t="shared" si="5"/>
        <v>3738</v>
      </c>
      <c r="O36" s="13">
        <f t="shared" si="5"/>
        <v>458</v>
      </c>
      <c r="P36" s="13">
        <f t="shared" si="5"/>
        <v>169</v>
      </c>
      <c r="Q36" s="13">
        <f t="shared" si="5"/>
        <v>5573</v>
      </c>
      <c r="R36" s="13">
        <f t="shared" si="5"/>
        <v>99</v>
      </c>
      <c r="S36" s="13">
        <f t="shared" si="5"/>
        <v>485</v>
      </c>
      <c r="T36" s="13">
        <f t="shared" si="5"/>
        <v>525</v>
      </c>
      <c r="U36" s="14">
        <f t="shared" si="2"/>
        <v>1010</v>
      </c>
      <c r="V36" s="13">
        <f>SUM(V11:V35)</f>
        <v>470</v>
      </c>
      <c r="W36" s="13">
        <f>SUM(W11:W35)</f>
        <v>5573</v>
      </c>
      <c r="X36" s="13">
        <f>SUM(X11:X35)</f>
        <v>470</v>
      </c>
      <c r="Y36" s="13">
        <f t="shared" si="3"/>
        <v>6043</v>
      </c>
      <c r="Z36" s="19">
        <f t="shared" si="4"/>
        <v>5729.666666666667</v>
      </c>
      <c r="AA36" s="14">
        <f>SUM(AA11:AA35)</f>
        <v>540</v>
      </c>
      <c r="AB36" s="15">
        <f>SUM(AB11:AB35)</f>
        <v>2659</v>
      </c>
      <c r="AC36" s="14">
        <v>47</v>
      </c>
      <c r="AD36" s="13"/>
      <c r="AE36" s="3"/>
    </row>
    <row r="37" ht="15">
      <c r="F37" s="2"/>
    </row>
    <row r="38" ht="15">
      <c r="W38" t="s">
        <v>62</v>
      </c>
    </row>
    <row r="39" ht="15">
      <c r="W39" t="s">
        <v>63</v>
      </c>
    </row>
  </sheetData>
  <sheetProtection/>
  <mergeCells count="36">
    <mergeCell ref="A1:AD1"/>
    <mergeCell ref="A2:AD2"/>
    <mergeCell ref="A3:AD3"/>
    <mergeCell ref="A4:AD4"/>
    <mergeCell ref="A5:A9"/>
    <mergeCell ref="B5:R5"/>
    <mergeCell ref="S5:AA5"/>
    <mergeCell ref="AB5:AB9"/>
    <mergeCell ref="AC5:AC9"/>
    <mergeCell ref="AD5:AD9"/>
    <mergeCell ref="B6:B9"/>
    <mergeCell ref="C6:C9"/>
    <mergeCell ref="D6:D9"/>
    <mergeCell ref="F6:F9"/>
    <mergeCell ref="G6:G9"/>
    <mergeCell ref="H6:Q6"/>
    <mergeCell ref="I8:I9"/>
    <mergeCell ref="J8:M8"/>
    <mergeCell ref="E6:E9"/>
    <mergeCell ref="R6:R9"/>
    <mergeCell ref="S6:S9"/>
    <mergeCell ref="T6:T9"/>
    <mergeCell ref="U6:U9"/>
    <mergeCell ref="V6:V9"/>
    <mergeCell ref="W6:Z6"/>
    <mergeCell ref="Z7:Z9"/>
    <mergeCell ref="AA6:AA9"/>
    <mergeCell ref="H7:H9"/>
    <mergeCell ref="I7:M7"/>
    <mergeCell ref="N7:N9"/>
    <mergeCell ref="O7:O9"/>
    <mergeCell ref="P7:P9"/>
    <mergeCell ref="Q7:Q9"/>
    <mergeCell ref="W7:W9"/>
    <mergeCell ref="X7:X9"/>
    <mergeCell ref="Y7:Y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PREKRSAJNI SUD</dc:creator>
  <cp:keywords/>
  <dc:description/>
  <cp:lastModifiedBy>Ninoslav</cp:lastModifiedBy>
  <cp:lastPrinted>2020-06-30T09:15:40Z</cp:lastPrinted>
  <dcterms:created xsi:type="dcterms:W3CDTF">2012-01-16T12:44:54Z</dcterms:created>
  <dcterms:modified xsi:type="dcterms:W3CDTF">2020-07-14T07:30:05Z</dcterms:modified>
  <cp:category/>
  <cp:version/>
  <cp:contentType/>
  <cp:contentStatus/>
</cp:coreProperties>
</file>