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265" windowHeight="7860" activeTab="6"/>
  </bookViews>
  <sheets>
    <sheet name="I trom.2017" sheetId="1" r:id="rId1"/>
    <sheet name="II trom.2017" sheetId="2" r:id="rId2"/>
    <sheet name="VI mes.2018" sheetId="3" r:id="rId3"/>
    <sheet name="III trom.2018" sheetId="4" r:id="rId4"/>
    <sheet name="IX mes.2018" sheetId="5" r:id="rId5"/>
    <sheet name="IV trom.2018" sheetId="6" r:id="rId6"/>
    <sheet name="god.2019" sheetId="7" r:id="rId7"/>
    <sheet name="Sheet2" sheetId="8" r:id="rId8"/>
    <sheet name="Sheet3" sheetId="9" r:id="rId9"/>
  </sheets>
  <definedNames/>
  <calcPr fullCalcOnLoad="1"/>
</workbook>
</file>

<file path=xl/sharedStrings.xml><?xml version="1.0" encoding="utf-8"?>
<sst xmlns="http://schemas.openxmlformats.org/spreadsheetml/2006/main" count="464" uniqueCount="143">
  <si>
    <t>ИЗВЕШТАЈ ПРЕКРШАЈНИ СУД НИШ</t>
  </si>
  <si>
    <t>О БРОЈУ И НАЧИНУ РЕШАВАЊА ПРЕДМЕТА ПО СУДИЈИ</t>
  </si>
  <si>
    <t>ОБРАЗАЦ П.5</t>
  </si>
  <si>
    <t>Прекршајни суд НИШ</t>
  </si>
  <si>
    <t>Редовни предмети</t>
  </si>
  <si>
    <t>Правна помоћ</t>
  </si>
  <si>
    <t>Проведено дана на поступку</t>
  </si>
  <si>
    <t>Број просечно месечно решених</t>
  </si>
  <si>
    <t>Проценат извршења норме</t>
  </si>
  <si>
    <t>Пренето из претходног периода</t>
  </si>
  <si>
    <t>Примљено у рад</t>
  </si>
  <si>
    <t>УКУПНО У РАДУ</t>
  </si>
  <si>
    <t>УКУПНО РЕШЕНИХ</t>
  </si>
  <si>
    <t>УКУПНО НЕРЕШЕНИХ</t>
  </si>
  <si>
    <t>Број донетих одлука о санкцији</t>
  </si>
  <si>
    <t>Број пресуда извршених пре правоснажности</t>
  </si>
  <si>
    <t>УКУПНО у раду</t>
  </si>
  <si>
    <t>УКУПНО Решено</t>
  </si>
  <si>
    <t>Број решених предмета</t>
  </si>
  <si>
    <t>Одбачај захтева</t>
  </si>
  <si>
    <t>Обустава поступка</t>
  </si>
  <si>
    <t>Донето осуђујућих пресуда</t>
  </si>
  <si>
    <t>Донето ослобађајућих пресуда</t>
  </si>
  <si>
    <t>Решено на други начин (уступ и слично)</t>
  </si>
  <si>
    <t>Укупно допнетих одлука</t>
  </si>
  <si>
    <t>Сопствени</t>
  </si>
  <si>
    <t>Правна Помоћ</t>
  </si>
  <si>
    <t>Укупно решених</t>
  </si>
  <si>
    <t>УКУПНОРЕШЕНИХ СА ПРЕРАЧУНОМ</t>
  </si>
  <si>
    <t>Свега обустава</t>
  </si>
  <si>
    <t>Због застаре гоњења</t>
  </si>
  <si>
    <t>Свега застара</t>
  </si>
  <si>
    <t>Из прекида</t>
  </si>
  <si>
    <t>Из правне помоћи</t>
  </si>
  <si>
    <t>Неизвршене наредбе</t>
  </si>
  <si>
    <t>01-Весна Филиповић</t>
  </si>
  <si>
    <t xml:space="preserve">02-Светлана Здравковић </t>
  </si>
  <si>
    <t>04-Тања Бејатовић Савић</t>
  </si>
  <si>
    <t>06-Сузана Крстић</t>
  </si>
  <si>
    <t>08-Елијана Игњатовић</t>
  </si>
  <si>
    <t>09-Мирјана Стојановић</t>
  </si>
  <si>
    <t>10-Драгана Ћирковић</t>
  </si>
  <si>
    <t>11-Вера Цвјетковић</t>
  </si>
  <si>
    <t>12-Љиљана Николић</t>
  </si>
  <si>
    <t>13-Слађана Гуџугановић</t>
  </si>
  <si>
    <t>14-Jелена П.Младеновић</t>
  </si>
  <si>
    <t>17-Сузана Менковић</t>
  </si>
  <si>
    <t>18-Милутин Зековић</t>
  </si>
  <si>
    <t>19-Јелена С.Младеновић</t>
  </si>
  <si>
    <t>26-Лела Дамјанић</t>
  </si>
  <si>
    <t>27-Славиша Михајловић</t>
  </si>
  <si>
    <t>28-Снежана Марковић</t>
  </si>
  <si>
    <t>30-Мишел Марковић</t>
  </si>
  <si>
    <t>31-Милијана Живковић</t>
  </si>
  <si>
    <t>32-Братислав Стевановић</t>
  </si>
  <si>
    <t>УКУПНО:</t>
  </si>
  <si>
    <t>Вера Цвјетковић</t>
  </si>
  <si>
    <t>20-Биљана Мирић</t>
  </si>
  <si>
    <t>21-Милош Увалин</t>
  </si>
  <si>
    <t>22-Братислава Дамјановић</t>
  </si>
  <si>
    <t>23-Јасмина Крстић</t>
  </si>
  <si>
    <t>Председника суда,</t>
  </si>
  <si>
    <t>У ИЗВЕШТАЈНОМ ПЕРИОДУ 01.01.-31.03.2017. ГОДИНЕ</t>
  </si>
  <si>
    <t>У ИЗВЕШТАЈНОМ ПЕРИОДУ 01.04.-30.06.2017. ГОДИНЕ</t>
  </si>
  <si>
    <t>У ИЗВЕШТАЈНОМ ПЕРИОДУ 01.07.-30.09.2017. ГОДИНЕ</t>
  </si>
  <si>
    <t>У ИЗВЕШТАЈНОМ ПЕРИОДУ 01.01.-30.09.2017. ГОДИНЕ</t>
  </si>
  <si>
    <t>У ИЗВЕШТАЈНОМ ПЕРИОДУ 01.10.-31.12.2017. ГОДИНЕ</t>
  </si>
  <si>
    <t>ovako sam trebala da uradim</t>
  </si>
  <si>
    <t>da ne dodajem u odbačaje</t>
  </si>
  <si>
    <t>Мишел Марковић</t>
  </si>
  <si>
    <t>У ИЗВЕШТАЈНОМ ПЕРИОДУ 01.01.-30.06.2019. ГОДИНЕ</t>
  </si>
  <si>
    <t>Председник Прекршајног суда</t>
  </si>
  <si>
    <t>02-Слађана Павић</t>
  </si>
  <si>
    <t xml:space="preserve">17-Сузана Менковић </t>
  </si>
  <si>
    <t>03-Ивана Лазовић</t>
  </si>
  <si>
    <t>05-Бојана Дујаковић</t>
  </si>
  <si>
    <t>07-Тијана Митровић</t>
  </si>
  <si>
    <t>IZVEŠTAJ PREKRŠAJNI SUD NIŠ</t>
  </si>
  <si>
    <t>O BROJU I NAČINU REŠAVANjA PREDMETA PO SUDIJI</t>
  </si>
  <si>
    <t>U IZVEŠTAJNOM PERIODU 01.01.-31.12.2019. GODINE</t>
  </si>
  <si>
    <t>OBRAZAC P.5</t>
  </si>
  <si>
    <t>Prekršajni sud NIŠ</t>
  </si>
  <si>
    <t>Redovni predmeti</t>
  </si>
  <si>
    <t>Pravna pomoć</t>
  </si>
  <si>
    <t>Provedeno dana na postupku</t>
  </si>
  <si>
    <t>Broj prosečno mesečno rešenih</t>
  </si>
  <si>
    <t>Procenat izvršenja norme</t>
  </si>
  <si>
    <t>Preneto iz prethodnog perioda</t>
  </si>
  <si>
    <t>Primljeno u rad</t>
  </si>
  <si>
    <t>UKUPNO U RADU</t>
  </si>
  <si>
    <t>UKUPNO REŠENIH</t>
  </si>
  <si>
    <t>UKUPNO NEREŠENIH</t>
  </si>
  <si>
    <t>Broj donetih odluka o sankciji</t>
  </si>
  <si>
    <t>Broj presuda izvršenih pre pravosnažnosti</t>
  </si>
  <si>
    <t>UKUPNO u radu</t>
  </si>
  <si>
    <t>UKUPNO Rešeno</t>
  </si>
  <si>
    <t>Broj rešenih predmeta</t>
  </si>
  <si>
    <t>Odbačaj zahteva</t>
  </si>
  <si>
    <t>Obustava postupka</t>
  </si>
  <si>
    <t>Doneto osuđujućih presuda</t>
  </si>
  <si>
    <t>Doneto oslobađajućih presuda</t>
  </si>
  <si>
    <t>Rešeno na drugi način (ustup i slično)</t>
  </si>
  <si>
    <t>Ukupno dopnetih odluka</t>
  </si>
  <si>
    <t>Sopstveni</t>
  </si>
  <si>
    <t>Pravna Pomoć</t>
  </si>
  <si>
    <t>Ukupno rešenih</t>
  </si>
  <si>
    <t>UKUPNOREŠENIH SA PRERAČUNOM</t>
  </si>
  <si>
    <t>Svega obustava</t>
  </si>
  <si>
    <t>Zbog zastare gonjenja</t>
  </si>
  <si>
    <t>Svega zastara</t>
  </si>
  <si>
    <t>Iz prekida</t>
  </si>
  <si>
    <t>Iz pravne pomoći</t>
  </si>
  <si>
    <t>Neizvršene naredbe</t>
  </si>
  <si>
    <t>01-Vesna Filipović</t>
  </si>
  <si>
    <t>02-Slađana Pavić</t>
  </si>
  <si>
    <t>03-Ivana Lazović</t>
  </si>
  <si>
    <t>04-Tanja Bejatović Savić</t>
  </si>
  <si>
    <t>05-Bojana Dujaković</t>
  </si>
  <si>
    <t>06-Suzana Krstić</t>
  </si>
  <si>
    <t>07-Tijana Mitrović Antić</t>
  </si>
  <si>
    <t>08-Elijana Ignjatović</t>
  </si>
  <si>
    <t>10-Jelena Ivanović</t>
  </si>
  <si>
    <t>12-Ljiljana Nikolić</t>
  </si>
  <si>
    <t>13-Slađana Gudžuganović</t>
  </si>
  <si>
    <t>14-Jelena P.Mladenović</t>
  </si>
  <si>
    <t>15-Bojana Mitić</t>
  </si>
  <si>
    <t>16-Miljana Radovanović</t>
  </si>
  <si>
    <t>17-Suzana Menković</t>
  </si>
  <si>
    <t>18-Milutin Zeković</t>
  </si>
  <si>
    <t>19-Jelena S.Mladenović</t>
  </si>
  <si>
    <t>20-Biljana Mirić</t>
  </si>
  <si>
    <t>21-Miloš Uvalin</t>
  </si>
  <si>
    <t>22-Bratislava Damjanović</t>
  </si>
  <si>
    <t>23-Jasmina Krstić</t>
  </si>
  <si>
    <t>26-Lela Damjanić</t>
  </si>
  <si>
    <t>27-Slaviša Mihajlović</t>
  </si>
  <si>
    <t>28-Snežana Marković</t>
  </si>
  <si>
    <t>30-Mišel Marković</t>
  </si>
  <si>
    <t>31-Milijana Živković</t>
  </si>
  <si>
    <t>32-Bratislav Stevanović</t>
  </si>
  <si>
    <t>UKUPNO:</t>
  </si>
  <si>
    <t>Predsednik Prekršajnog suda</t>
  </si>
  <si>
    <t>Mišel Marković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</si>
</sst>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#,##0\ &quot;Дин.&quot;;\-#,##0\ &quot;Дин.&quot;"/>
    <numFmt numFmtId="167" formatCode="#,##0\ &quot;Дин.&quot;;[Red]\-#,##0\ &quot;Дин.&quot;"/>
    <numFmt numFmtId="168" formatCode="#,##0.00\ &quot;Дин.&quot;;\-#,##0.00\ &quot;Дин.&quot;"/>
    <numFmt numFmtId="169" formatCode="#,##0.00\ &quot;Дин.&quot;;[Red]\-#,##0.00\ &quot;Дин.&quot;"/>
    <numFmt numFmtId="170" formatCode="_-* #,##0\ &quot;Дин.&quot;_-;\-* #,##0\ &quot;Дин.&quot;_-;_-* &quot;-&quot;\ &quot;Дин.&quot;_-;_-@_-"/>
    <numFmt numFmtId="171" formatCode="_-* #,##0\ _Д_и_н_._-;\-* #,##0\ _Д_и_н_._-;_-* &quot;-&quot;\ _Д_и_н_._-;_-@_-"/>
    <numFmt numFmtId="172" formatCode="_-* #,##0.00\ &quot;Дин.&quot;_-;\-* #,##0.00\ &quot;Дин.&quot;_-;_-* &quot;-&quot;??\ &quot;Дин.&quot;_-;_-@_-"/>
    <numFmt numFmtId="173" formatCode="_-* #,##0.00\ _Д_и_н_._-;\-* #,##0.00\ _Д_и_н_._-;_-* &quot;-&quot;??\ _Д_и_н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£&quot;#,##0;\-&quot;£&quot;#,##0"/>
    <numFmt numFmtId="183" formatCode="&quot;£&quot;#,##0;[Red]\-&quot;£&quot;#,##0"/>
    <numFmt numFmtId="184" formatCode="&quot;£&quot;#,##0.00;\-&quot;£&quot;#,##0.00"/>
    <numFmt numFmtId="185" formatCode="&quot;£&quot;#,##0.00;[Red]\-&quot;£&quot;#,##0.00"/>
    <numFmt numFmtId="186" formatCode="_-&quot;£&quot;* #,##0_-;\-&quot;£&quot;* #,##0_-;_-&quot;£&quot;* &quot;-&quot;_-;_-@_-"/>
    <numFmt numFmtId="187" formatCode="_-* #,##0_-;\-* #,##0_-;_-* &quot;-&quot;_-;_-@_-"/>
    <numFmt numFmtId="188" formatCode="_-&quot;£&quot;* #,##0.00_-;\-&quot;£&quot;* #,##0.00_-;_-&quot;£&quot;* &quot;-&quot;??_-;_-@_-"/>
    <numFmt numFmtId="189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20">
    <xf numFmtId="0" fontId="0" fillId="0" borderId="0" xfId="0" applyFont="1" applyAlignment="1">
      <alignment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2" xfId="55" applyFont="1" applyBorder="1">
      <alignment/>
      <protection/>
    </xf>
    <xf numFmtId="0" fontId="2" fillId="0" borderId="13" xfId="55" applyFont="1" applyBorder="1">
      <alignment/>
      <protection/>
    </xf>
    <xf numFmtId="0" fontId="3" fillId="0" borderId="11" xfId="55" applyFont="1" applyBorder="1">
      <alignment/>
      <protection/>
    </xf>
    <xf numFmtId="0" fontId="2" fillId="0" borderId="10" xfId="55" applyFont="1" applyBorder="1" applyAlignment="1">
      <alignment horizontal="center" vertical="center"/>
      <protection/>
    </xf>
    <xf numFmtId="0" fontId="5" fillId="0" borderId="11" xfId="55" applyFont="1" applyBorder="1" applyAlignment="1">
      <alignment horizontal="right"/>
      <protection/>
    </xf>
    <xf numFmtId="0" fontId="4" fillId="0" borderId="14" xfId="55" applyFont="1" applyBorder="1" applyAlignment="1">
      <alignment horizontal="right"/>
      <protection/>
    </xf>
    <xf numFmtId="0" fontId="4" fillId="0" borderId="15" xfId="55" applyFont="1" applyBorder="1" applyAlignment="1">
      <alignment horizontal="right"/>
      <protection/>
    </xf>
    <xf numFmtId="0" fontId="4" fillId="0" borderId="16" xfId="55" applyFont="1" applyBorder="1" applyAlignment="1">
      <alignment horizontal="right"/>
      <protection/>
    </xf>
    <xf numFmtId="0" fontId="4" fillId="0" borderId="17" xfId="55" applyFont="1" applyBorder="1" applyAlignment="1">
      <alignment horizontal="right"/>
      <protection/>
    </xf>
    <xf numFmtId="49" fontId="4" fillId="0" borderId="14" xfId="55" applyNumberFormat="1" applyFont="1" applyBorder="1" applyAlignment="1">
      <alignment horizontal="right"/>
      <protection/>
    </xf>
    <xf numFmtId="1" fontId="4" fillId="0" borderId="15" xfId="55" applyNumberFormat="1" applyFont="1" applyBorder="1" applyAlignment="1">
      <alignment horizontal="right"/>
      <protection/>
    </xf>
    <xf numFmtId="49" fontId="4" fillId="0" borderId="15" xfId="55" applyNumberFormat="1" applyFont="1" applyBorder="1" applyAlignment="1">
      <alignment horizontal="right"/>
      <protection/>
    </xf>
    <xf numFmtId="0" fontId="4" fillId="0" borderId="15" xfId="55" applyFont="1" applyBorder="1" applyAlignment="1" quotePrefix="1">
      <alignment horizontal="right"/>
      <protection/>
    </xf>
    <xf numFmtId="0" fontId="2" fillId="0" borderId="18" xfId="55" applyFont="1" applyBorder="1" applyAlignment="1">
      <alignment horizontal="right"/>
      <protection/>
    </xf>
    <xf numFmtId="1" fontId="4" fillId="0" borderId="16" xfId="55" applyNumberFormat="1" applyFont="1" applyBorder="1" applyAlignment="1">
      <alignment horizontal="right"/>
      <protection/>
    </xf>
    <xf numFmtId="49" fontId="4" fillId="0" borderId="16" xfId="55" applyNumberFormat="1" applyFont="1" applyBorder="1" applyAlignment="1">
      <alignment horizontal="right"/>
      <protection/>
    </xf>
    <xf numFmtId="0" fontId="2" fillId="0" borderId="19" xfId="55" applyFont="1" applyBorder="1" applyAlignment="1">
      <alignment horizontal="right"/>
      <protection/>
    </xf>
    <xf numFmtId="0" fontId="4" fillId="0" borderId="20" xfId="55" applyFont="1" applyBorder="1" applyAlignment="1">
      <alignment horizontal="right"/>
      <protection/>
    </xf>
    <xf numFmtId="1" fontId="4" fillId="0" borderId="20" xfId="55" applyNumberFormat="1" applyFont="1" applyBorder="1" applyAlignment="1">
      <alignment horizontal="right"/>
      <protection/>
    </xf>
    <xf numFmtId="49" fontId="4" fillId="0" borderId="20" xfId="55" applyNumberFormat="1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2" fillId="0" borderId="11" xfId="55" applyFont="1" applyBorder="1" applyAlignment="1">
      <alignment horizontal="right"/>
      <protection/>
    </xf>
    <xf numFmtId="1" fontId="0" fillId="0" borderId="0" xfId="0" applyNumberFormat="1" applyAlignment="1">
      <alignment/>
    </xf>
    <xf numFmtId="0" fontId="2" fillId="0" borderId="0" xfId="55" applyFont="1" applyFill="1" applyBorder="1" applyAlignment="1">
      <alignment horizontal="right" vertical="center"/>
      <protection/>
    </xf>
    <xf numFmtId="0" fontId="4" fillId="0" borderId="0" xfId="55" applyFont="1" applyFill="1" applyBorder="1" applyAlignment="1">
      <alignment horizontal="right"/>
      <protection/>
    </xf>
    <xf numFmtId="49" fontId="2" fillId="0" borderId="16" xfId="55" applyNumberFormat="1" applyFont="1" applyBorder="1" applyAlignment="1">
      <alignment horizontal="right"/>
      <protection/>
    </xf>
    <xf numFmtId="49" fontId="2" fillId="0" borderId="21" xfId="55" applyNumberFormat="1" applyFont="1" applyBorder="1" applyAlignment="1">
      <alignment horizontal="right"/>
      <protection/>
    </xf>
    <xf numFmtId="49" fontId="3" fillId="0" borderId="11" xfId="55" applyNumberFormat="1" applyFont="1" applyBorder="1" applyAlignment="1">
      <alignment horizontal="right"/>
      <protection/>
    </xf>
    <xf numFmtId="3" fontId="0" fillId="0" borderId="14" xfId="0" applyNumberFormat="1" applyBorder="1" applyAlignment="1">
      <alignment/>
    </xf>
    <xf numFmtId="0" fontId="4" fillId="0" borderId="21" xfId="55" applyFont="1" applyBorder="1" applyAlignment="1">
      <alignment horizontal="right"/>
      <protection/>
    </xf>
    <xf numFmtId="0" fontId="2" fillId="0" borderId="22" xfId="55" applyFont="1" applyBorder="1" applyAlignment="1">
      <alignment horizontal="right"/>
      <protection/>
    </xf>
    <xf numFmtId="0" fontId="0" fillId="0" borderId="23" xfId="0" applyBorder="1" applyAlignment="1">
      <alignment/>
    </xf>
    <xf numFmtId="0" fontId="5" fillId="0" borderId="11" xfId="55" applyFont="1" applyBorder="1" applyAlignment="1">
      <alignment horizontal="right"/>
      <protection/>
    </xf>
    <xf numFmtId="1" fontId="5" fillId="0" borderId="11" xfId="55" applyNumberFormat="1" applyFont="1" applyBorder="1" applyAlignment="1">
      <alignment horizontal="right"/>
      <protection/>
    </xf>
    <xf numFmtId="49" fontId="5" fillId="0" borderId="11" xfId="55" applyNumberFormat="1" applyFont="1" applyBorder="1" applyAlignment="1">
      <alignment horizontal="right"/>
      <protection/>
    </xf>
    <xf numFmtId="0" fontId="3" fillId="0" borderId="11" xfId="55" applyFont="1" applyBorder="1" applyAlignment="1">
      <alignment horizontal="right"/>
      <protection/>
    </xf>
    <xf numFmtId="0" fontId="4" fillId="0" borderId="20" xfId="55" applyFont="1" applyBorder="1" applyAlignment="1" quotePrefix="1">
      <alignment horizontal="right"/>
      <protection/>
    </xf>
    <xf numFmtId="0" fontId="4" fillId="0" borderId="16" xfId="55" applyFont="1" applyBorder="1" applyAlignment="1" quotePrefix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44" fillId="0" borderId="16" xfId="55" applyFont="1" applyBorder="1" applyAlignment="1">
      <alignment horizontal="right"/>
      <protection/>
    </xf>
    <xf numFmtId="0" fontId="44" fillId="0" borderId="15" xfId="55" applyFont="1" applyBorder="1" applyAlignment="1">
      <alignment horizontal="right"/>
      <protection/>
    </xf>
    <xf numFmtId="0" fontId="2" fillId="0" borderId="24" xfId="55" applyFont="1" applyBorder="1" applyAlignment="1">
      <alignment horizontal="right"/>
      <protection/>
    </xf>
    <xf numFmtId="0" fontId="44" fillId="0" borderId="20" xfId="55" applyFont="1" applyBorder="1" applyAlignment="1">
      <alignment horizontal="right"/>
      <protection/>
    </xf>
    <xf numFmtId="0" fontId="45" fillId="0" borderId="11" xfId="55" applyFont="1" applyBorder="1" applyAlignment="1">
      <alignment horizontal="right"/>
      <protection/>
    </xf>
    <xf numFmtId="0" fontId="5" fillId="0" borderId="11" xfId="55" applyFont="1" applyBorder="1" applyAlignment="1" quotePrefix="1">
      <alignment horizontal="right"/>
      <protection/>
    </xf>
    <xf numFmtId="0" fontId="3" fillId="0" borderId="11" xfId="55" applyFont="1" applyBorder="1" applyAlignment="1">
      <alignment horizontal="right"/>
      <protection/>
    </xf>
    <xf numFmtId="1" fontId="4" fillId="0" borderId="14" xfId="55" applyNumberFormat="1" applyFont="1" applyBorder="1" applyAlignment="1">
      <alignment horizontal="right"/>
      <protection/>
    </xf>
    <xf numFmtId="0" fontId="4" fillId="0" borderId="14" xfId="55" applyFont="1" applyBorder="1" applyAlignment="1" quotePrefix="1">
      <alignment horizontal="right"/>
      <protection/>
    </xf>
    <xf numFmtId="0" fontId="2" fillId="0" borderId="25" xfId="55" applyFont="1" applyBorder="1" applyAlignment="1">
      <alignment horizontal="right"/>
      <protection/>
    </xf>
    <xf numFmtId="0" fontId="4" fillId="0" borderId="26" xfId="55" applyFont="1" applyBorder="1" applyAlignment="1">
      <alignment horizontal="right"/>
      <protection/>
    </xf>
    <xf numFmtId="1" fontId="4" fillId="0" borderId="26" xfId="55" applyNumberFormat="1" applyFont="1" applyBorder="1" applyAlignment="1">
      <alignment horizontal="right"/>
      <protection/>
    </xf>
    <xf numFmtId="49" fontId="4" fillId="0" borderId="26" xfId="55" applyNumberFormat="1" applyFont="1" applyBorder="1" applyAlignment="1">
      <alignment horizontal="right"/>
      <protection/>
    </xf>
    <xf numFmtId="0" fontId="2" fillId="0" borderId="27" xfId="55" applyFont="1" applyBorder="1" applyAlignment="1">
      <alignment horizontal="right"/>
      <protection/>
    </xf>
    <xf numFmtId="0" fontId="4" fillId="0" borderId="23" xfId="55" applyFont="1" applyFill="1" applyBorder="1" applyAlignment="1">
      <alignment horizontal="right"/>
      <protection/>
    </xf>
    <xf numFmtId="0" fontId="4" fillId="0" borderId="0" xfId="55" applyFont="1" applyBorder="1" applyAlignment="1">
      <alignment horizontal="right"/>
      <protection/>
    </xf>
    <xf numFmtId="0" fontId="44" fillId="0" borderId="0" xfId="55" applyFont="1" applyBorder="1" applyAlignment="1">
      <alignment horizontal="right"/>
      <protection/>
    </xf>
    <xf numFmtId="0" fontId="0" fillId="0" borderId="0" xfId="0" applyBorder="1" applyAlignment="1">
      <alignment/>
    </xf>
    <xf numFmtId="49" fontId="4" fillId="0" borderId="17" xfId="55" applyNumberFormat="1" applyFont="1" applyBorder="1" applyAlignment="1">
      <alignment horizontal="right"/>
      <protection/>
    </xf>
    <xf numFmtId="0" fontId="45" fillId="0" borderId="11" xfId="55" applyFont="1" applyBorder="1" applyAlignment="1">
      <alignment horizontal="right"/>
      <protection/>
    </xf>
    <xf numFmtId="0" fontId="43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11" xfId="55" applyFont="1" applyBorder="1" applyAlignment="1">
      <alignment horizontal="right"/>
      <protection/>
    </xf>
    <xf numFmtId="1" fontId="2" fillId="0" borderId="0" xfId="55" applyNumberFormat="1" applyFont="1" applyFill="1" applyBorder="1" applyAlignment="1">
      <alignment horizontal="right" vertical="center"/>
      <protection/>
    </xf>
    <xf numFmtId="0" fontId="4" fillId="0" borderId="28" xfId="55" applyFont="1" applyBorder="1" applyAlignment="1">
      <alignment horizontal="right"/>
      <protection/>
    </xf>
    <xf numFmtId="0" fontId="4" fillId="0" borderId="16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" fillId="0" borderId="16" xfId="55" applyFont="1" applyBorder="1" applyAlignment="1">
      <alignment horizontal="right"/>
      <protection/>
    </xf>
    <xf numFmtId="0" fontId="4" fillId="0" borderId="21" xfId="55" applyFont="1" applyBorder="1" applyAlignment="1" quotePrefix="1">
      <alignment horizontal="right"/>
      <protection/>
    </xf>
    <xf numFmtId="0" fontId="2" fillId="0" borderId="21" xfId="55" applyFont="1" applyBorder="1" applyAlignment="1">
      <alignment horizontal="right"/>
      <protection/>
    </xf>
    <xf numFmtId="0" fontId="4" fillId="0" borderId="29" xfId="55" applyFont="1" applyBorder="1" applyAlignment="1">
      <alignment horizontal="right"/>
      <protection/>
    </xf>
    <xf numFmtId="0" fontId="4" fillId="0" borderId="30" xfId="55" applyFont="1" applyBorder="1" applyAlignment="1">
      <alignment horizontal="right"/>
      <protection/>
    </xf>
    <xf numFmtId="1" fontId="4" fillId="0" borderId="21" xfId="55" applyNumberFormat="1" applyFont="1" applyBorder="1" applyAlignment="1">
      <alignment horizontal="right"/>
      <protection/>
    </xf>
    <xf numFmtId="1" fontId="4" fillId="0" borderId="11" xfId="55" applyNumberFormat="1" applyFont="1" applyBorder="1" applyAlignment="1">
      <alignment horizontal="right"/>
      <protection/>
    </xf>
    <xf numFmtId="0" fontId="6" fillId="0" borderId="10" xfId="55" applyFont="1" applyBorder="1" applyAlignment="1">
      <alignment horizontal="center" vertical="center"/>
      <protection/>
    </xf>
    <xf numFmtId="0" fontId="6" fillId="0" borderId="10" xfId="55" applyFont="1" applyBorder="1" applyAlignment="1">
      <alignment horizontal="center" vertical="center" textRotation="90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46" fillId="0" borderId="16" xfId="0" applyFont="1" applyBorder="1" applyAlignment="1">
      <alignment horizontal="center" vertical="center" wrapText="1"/>
    </xf>
    <xf numFmtId="1" fontId="46" fillId="0" borderId="16" xfId="0" applyNumberFormat="1" applyFont="1" applyBorder="1" applyAlignment="1">
      <alignment horizontal="center" vertical="center" wrapText="1"/>
    </xf>
    <xf numFmtId="0" fontId="6" fillId="0" borderId="16" xfId="55" applyFont="1" applyBorder="1" applyAlignment="1" quotePrefix="1">
      <alignment horizontal="center" vertical="center" wrapText="1"/>
      <protection/>
    </xf>
    <xf numFmtId="0" fontId="6" fillId="0" borderId="21" xfId="55" applyFont="1" applyBorder="1" applyAlignment="1">
      <alignment horizontal="center" vertical="center" wrapText="1"/>
      <protection/>
    </xf>
    <xf numFmtId="0" fontId="46" fillId="0" borderId="21" xfId="0" applyFont="1" applyBorder="1" applyAlignment="1">
      <alignment horizontal="center" vertical="center" wrapText="1"/>
    </xf>
    <xf numFmtId="0" fontId="6" fillId="0" borderId="21" xfId="55" applyFont="1" applyBorder="1" applyAlignment="1" quotePrefix="1">
      <alignment horizontal="center" vertical="center" wrapText="1"/>
      <protection/>
    </xf>
    <xf numFmtId="0" fontId="7" fillId="0" borderId="11" xfId="55" applyFont="1" applyBorder="1" applyAlignment="1">
      <alignment horizontal="center" vertical="center" wrapText="1"/>
      <protection/>
    </xf>
    <xf numFmtId="0" fontId="47" fillId="0" borderId="11" xfId="0" applyFont="1" applyBorder="1" applyAlignment="1">
      <alignment horizontal="center" vertical="center" wrapText="1"/>
    </xf>
    <xf numFmtId="0" fontId="7" fillId="0" borderId="11" xfId="55" applyFont="1" applyBorder="1" applyAlignment="1" quotePrefix="1">
      <alignment horizontal="center" vertical="center" wrapText="1"/>
      <protection/>
    </xf>
    <xf numFmtId="0" fontId="6" fillId="0" borderId="16" xfId="55" applyFont="1" applyBorder="1" applyAlignment="1">
      <alignment horizontal="left" vertical="center" wrapText="1"/>
      <protection/>
    </xf>
    <xf numFmtId="0" fontId="6" fillId="0" borderId="21" xfId="55" applyFont="1" applyBorder="1" applyAlignment="1">
      <alignment horizontal="left" vertical="center" wrapText="1"/>
      <protection/>
    </xf>
    <xf numFmtId="17" fontId="4" fillId="0" borderId="16" xfId="55" applyNumberFormat="1" applyFont="1" applyBorder="1" applyAlignment="1">
      <alignment horizontal="right"/>
      <protection/>
    </xf>
    <xf numFmtId="17" fontId="0" fillId="0" borderId="0" xfId="0" applyNumberFormat="1" applyAlignment="1">
      <alignment/>
    </xf>
    <xf numFmtId="1" fontId="46" fillId="0" borderId="21" xfId="0" applyNumberFormat="1" applyFont="1" applyBorder="1" applyAlignment="1">
      <alignment horizontal="center" vertical="center" wrapText="1"/>
    </xf>
    <xf numFmtId="1" fontId="47" fillId="0" borderId="11" xfId="0" applyNumberFormat="1" applyFont="1" applyBorder="1" applyAlignment="1">
      <alignment horizontal="center" vertical="center" wrapText="1"/>
    </xf>
    <xf numFmtId="0" fontId="2" fillId="0" borderId="0" xfId="55" applyFont="1" applyBorder="1" applyAlignment="1">
      <alignment horizontal="center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Border="1" applyAlignment="1">
      <alignment horizontal="right"/>
      <protection/>
    </xf>
    <xf numFmtId="0" fontId="2" fillId="0" borderId="11" xfId="55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center" vertical="center" textRotation="90"/>
      <protection/>
    </xf>
    <xf numFmtId="0" fontId="2" fillId="0" borderId="10" xfId="55" applyFont="1" applyBorder="1" applyAlignment="1">
      <alignment horizontal="center" vertical="center" textRotation="90"/>
      <protection/>
    </xf>
    <xf numFmtId="0" fontId="2" fillId="0" borderId="31" xfId="55" applyFont="1" applyBorder="1" applyAlignment="1">
      <alignment horizontal="center" vertical="center" textRotation="90"/>
      <protection/>
    </xf>
    <xf numFmtId="0" fontId="2" fillId="0" borderId="32" xfId="55" applyFont="1" applyBorder="1" applyAlignment="1">
      <alignment horizontal="center" vertical="center" textRotation="90"/>
      <protection/>
    </xf>
    <xf numFmtId="0" fontId="2" fillId="0" borderId="33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center" vertical="center"/>
      <protection/>
    </xf>
    <xf numFmtId="0" fontId="2" fillId="0" borderId="35" xfId="55" applyFont="1" applyBorder="1" applyAlignment="1">
      <alignment horizontal="center" vertical="center"/>
      <protection/>
    </xf>
    <xf numFmtId="0" fontId="2" fillId="0" borderId="36" xfId="55" applyFont="1" applyBorder="1" applyAlignment="1">
      <alignment horizontal="right"/>
      <protection/>
    </xf>
    <xf numFmtId="0" fontId="2" fillId="0" borderId="31" xfId="55" applyFont="1" applyBorder="1" applyAlignment="1">
      <alignment horizontal="center" vertical="center"/>
      <protection/>
    </xf>
    <xf numFmtId="0" fontId="2" fillId="0" borderId="32" xfId="55" applyFont="1" applyBorder="1" applyAlignment="1">
      <alignment horizontal="center" vertical="center"/>
      <protection/>
    </xf>
    <xf numFmtId="0" fontId="6" fillId="0" borderId="11" xfId="55" applyFont="1" applyBorder="1" applyAlignment="1">
      <alignment horizontal="center" vertical="center" textRotation="90"/>
      <protection/>
    </xf>
    <xf numFmtId="0" fontId="6" fillId="0" borderId="10" xfId="55" applyFont="1" applyBorder="1" applyAlignment="1">
      <alignment horizontal="center" vertical="center" textRotation="90"/>
      <protection/>
    </xf>
    <xf numFmtId="0" fontId="6" fillId="0" borderId="11" xfId="55" applyFont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 textRotation="90"/>
    </xf>
    <xf numFmtId="0" fontId="0" fillId="0" borderId="32" xfId="0" applyBorder="1" applyAlignment="1">
      <alignment horizontal="center" vertical="center" textRotation="90"/>
    </xf>
    <xf numFmtId="0" fontId="6" fillId="0" borderId="0" xfId="55" applyFont="1" applyBorder="1" applyAlignment="1">
      <alignment horizontal="center"/>
      <protection/>
    </xf>
    <xf numFmtId="0" fontId="6" fillId="0" borderId="0" xfId="55" applyFont="1" applyBorder="1" applyAlignment="1">
      <alignment horizontal="left"/>
      <protection/>
    </xf>
    <xf numFmtId="0" fontId="6" fillId="0" borderId="0" xfId="55" applyFont="1" applyBorder="1" applyAlignment="1">
      <alignment horizontal="right"/>
      <protection/>
    </xf>
    <xf numFmtId="0" fontId="6" fillId="0" borderId="10" xfId="55" applyFont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37"/>
  <sheetViews>
    <sheetView zoomScalePageLayoutView="0" workbookViewId="0" topLeftCell="B6">
      <selection activeCell="AO21" sqref="AO21"/>
    </sheetView>
  </sheetViews>
  <sheetFormatPr defaultColWidth="9.140625" defaultRowHeight="15"/>
  <cols>
    <col min="1" max="1" width="24.140625" style="0" bestFit="1" customWidth="1"/>
    <col min="2" max="6" width="6.00390625" style="0" bestFit="1" customWidth="1"/>
    <col min="7" max="7" width="4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21" width="5.00390625" style="0" bestFit="1" customWidth="1"/>
    <col min="22" max="22" width="6.00390625" style="0" bestFit="1" customWidth="1"/>
    <col min="23" max="23" width="5.8515625" style="0" customWidth="1"/>
    <col min="24" max="25" width="6.00390625" style="0" bestFit="1" customWidth="1"/>
    <col min="26" max="26" width="6.00390625" style="0" customWidth="1"/>
    <col min="27" max="27" width="5.00390625" style="0" bestFit="1" customWidth="1"/>
    <col min="28" max="28" width="5.8515625" style="0" customWidth="1"/>
    <col min="29" max="29" width="3.7109375" style="0" customWidth="1"/>
  </cols>
  <sheetData>
    <row r="1" spans="1:29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>
      <c r="A3" s="97" t="s">
        <v>62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.75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5.75" thickBot="1">
      <c r="A5" s="99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5</v>
      </c>
      <c r="S5" s="99"/>
      <c r="T5" s="99"/>
      <c r="U5" s="99"/>
      <c r="V5" s="99"/>
      <c r="W5" s="99"/>
      <c r="X5" s="99"/>
      <c r="Y5" s="99"/>
      <c r="Z5" s="99"/>
      <c r="AA5" s="101" t="s">
        <v>6</v>
      </c>
      <c r="AB5" s="101" t="s">
        <v>7</v>
      </c>
      <c r="AC5" s="101" t="s">
        <v>8</v>
      </c>
    </row>
    <row r="6" spans="1:29" ht="15.75" thickBot="1">
      <c r="A6" s="99"/>
      <c r="B6" s="101" t="s">
        <v>9</v>
      </c>
      <c r="C6" s="101" t="s">
        <v>10</v>
      </c>
      <c r="D6" s="101" t="s">
        <v>11</v>
      </c>
      <c r="E6" s="101" t="s">
        <v>12</v>
      </c>
      <c r="F6" s="101" t="s">
        <v>13</v>
      </c>
      <c r="G6" s="99" t="s">
        <v>14</v>
      </c>
      <c r="H6" s="99"/>
      <c r="I6" s="99"/>
      <c r="J6" s="99"/>
      <c r="K6" s="99"/>
      <c r="L6" s="99"/>
      <c r="M6" s="99"/>
      <c r="N6" s="99"/>
      <c r="O6" s="99"/>
      <c r="P6" s="99"/>
      <c r="Q6" s="101" t="s">
        <v>15</v>
      </c>
      <c r="R6" s="101" t="s">
        <v>9</v>
      </c>
      <c r="S6" s="101" t="s">
        <v>10</v>
      </c>
      <c r="T6" s="101" t="s">
        <v>16</v>
      </c>
      <c r="U6" s="101" t="s">
        <v>17</v>
      </c>
      <c r="V6" s="99" t="s">
        <v>18</v>
      </c>
      <c r="W6" s="99"/>
      <c r="X6" s="99"/>
      <c r="Y6" s="99"/>
      <c r="Z6" s="101" t="s">
        <v>13</v>
      </c>
      <c r="AA6" s="101"/>
      <c r="AB6" s="101"/>
      <c r="AC6" s="101"/>
    </row>
    <row r="7" spans="1:29" ht="15.75" thickBot="1">
      <c r="A7" s="99"/>
      <c r="B7" s="101"/>
      <c r="C7" s="101"/>
      <c r="D7" s="101"/>
      <c r="E7" s="101"/>
      <c r="F7" s="101"/>
      <c r="G7" s="101" t="s">
        <v>19</v>
      </c>
      <c r="H7" s="99" t="s">
        <v>20</v>
      </c>
      <c r="I7" s="99"/>
      <c r="J7" s="99"/>
      <c r="K7" s="99"/>
      <c r="L7" s="99"/>
      <c r="M7" s="101" t="s">
        <v>21</v>
      </c>
      <c r="N7" s="101" t="s">
        <v>22</v>
      </c>
      <c r="O7" s="101" t="s">
        <v>23</v>
      </c>
      <c r="P7" s="101" t="s">
        <v>24</v>
      </c>
      <c r="Q7" s="101"/>
      <c r="R7" s="101"/>
      <c r="S7" s="101"/>
      <c r="T7" s="101"/>
      <c r="U7" s="101"/>
      <c r="V7" s="101" t="s">
        <v>25</v>
      </c>
      <c r="W7" s="101" t="s">
        <v>26</v>
      </c>
      <c r="X7" s="101" t="s">
        <v>27</v>
      </c>
      <c r="Y7" s="101" t="s">
        <v>28</v>
      </c>
      <c r="Z7" s="101"/>
      <c r="AA7" s="101"/>
      <c r="AB7" s="101"/>
      <c r="AC7" s="101"/>
    </row>
    <row r="8" spans="1:29" ht="15.75" thickBot="1">
      <c r="A8" s="99"/>
      <c r="B8" s="101"/>
      <c r="C8" s="101"/>
      <c r="D8" s="101"/>
      <c r="E8" s="101"/>
      <c r="F8" s="101"/>
      <c r="G8" s="101"/>
      <c r="H8" s="101" t="s">
        <v>29</v>
      </c>
      <c r="I8" s="99" t="s">
        <v>30</v>
      </c>
      <c r="J8" s="99"/>
      <c r="K8" s="99"/>
      <c r="L8" s="99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83.25" customHeight="1" thickBot="1">
      <c r="A9" s="100"/>
      <c r="B9" s="102"/>
      <c r="C9" s="102"/>
      <c r="D9" s="102"/>
      <c r="E9" s="102"/>
      <c r="F9" s="102"/>
      <c r="G9" s="102"/>
      <c r="H9" s="102"/>
      <c r="I9" s="1" t="s">
        <v>31</v>
      </c>
      <c r="J9" s="1" t="s">
        <v>32</v>
      </c>
      <c r="K9" s="1" t="s">
        <v>33</v>
      </c>
      <c r="L9" s="1" t="s">
        <v>34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B11" s="8"/>
      <c r="C11" s="8"/>
      <c r="D11" s="8"/>
      <c r="E11" s="9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8"/>
      <c r="V11" s="8"/>
      <c r="W11" s="9"/>
      <c r="X11" s="9"/>
      <c r="Y11" s="13"/>
      <c r="Z11" s="29"/>
      <c r="AA11" s="15"/>
      <c r="AB11" s="32"/>
      <c r="AC11" s="16"/>
    </row>
    <row r="12" spans="1:29" ht="15.75" thickBot="1">
      <c r="A12" s="4" t="s">
        <v>36</v>
      </c>
      <c r="B12" s="10"/>
      <c r="C12" s="10"/>
      <c r="D12" s="10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9"/>
      <c r="Y12" s="13"/>
      <c r="Z12" s="29"/>
      <c r="AA12" s="10"/>
      <c r="AB12" s="32"/>
      <c r="AC12" s="19"/>
    </row>
    <row r="13" spans="1:29" ht="15.75" thickBot="1">
      <c r="A13" s="4" t="s">
        <v>37</v>
      </c>
      <c r="B13" s="10"/>
      <c r="C13" s="10"/>
      <c r="D13" s="10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9"/>
      <c r="Y13" s="13"/>
      <c r="Z13" s="29"/>
      <c r="AA13" s="10"/>
      <c r="AB13" s="32"/>
      <c r="AC13" s="19"/>
    </row>
    <row r="14" spans="1:33" ht="15.75" thickBot="1">
      <c r="A14" s="4" t="s">
        <v>38</v>
      </c>
      <c r="B14" s="10"/>
      <c r="C14" s="10"/>
      <c r="D14" s="10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9"/>
      <c r="Y14" s="13"/>
      <c r="Z14" s="29"/>
      <c r="AA14" s="10"/>
      <c r="AB14" s="32"/>
      <c r="AC14" s="19"/>
      <c r="AG14" s="63"/>
    </row>
    <row r="15" spans="1:33" ht="15.75" thickBot="1">
      <c r="A15" s="4" t="s">
        <v>39</v>
      </c>
      <c r="B15" s="10"/>
      <c r="C15" s="10"/>
      <c r="D15" s="10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9"/>
      <c r="Y15" s="13"/>
      <c r="Z15" s="29"/>
      <c r="AA15" s="10"/>
      <c r="AB15" s="32"/>
      <c r="AC15" s="19"/>
      <c r="AG15" s="63"/>
    </row>
    <row r="16" spans="1:29" ht="15.75" thickBot="1">
      <c r="A16" s="4" t="s">
        <v>40</v>
      </c>
      <c r="B16" s="10"/>
      <c r="C16" s="10"/>
      <c r="D16" s="10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9"/>
      <c r="Y16" s="13"/>
      <c r="Z16" s="29"/>
      <c r="AA16" s="10"/>
      <c r="AB16" s="32"/>
      <c r="AC16" s="19"/>
    </row>
    <row r="17" spans="1:29" ht="15.75" thickBot="1">
      <c r="A17" s="4" t="s">
        <v>41</v>
      </c>
      <c r="B17" s="10"/>
      <c r="C17" s="10"/>
      <c r="D17" s="10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9"/>
      <c r="Y17" s="13"/>
      <c r="Z17" s="29"/>
      <c r="AA17" s="10"/>
      <c r="AB17" s="32"/>
      <c r="AC17" s="19"/>
    </row>
    <row r="18" spans="1:33" ht="15.75" thickBot="1">
      <c r="A18" s="4" t="s">
        <v>42</v>
      </c>
      <c r="B18" s="10"/>
      <c r="C18" s="10"/>
      <c r="D18" s="10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9"/>
      <c r="Y18" s="13"/>
      <c r="Z18" s="29"/>
      <c r="AA18" s="10"/>
      <c r="AB18" s="32"/>
      <c r="AC18" s="19"/>
      <c r="AG18" s="63"/>
    </row>
    <row r="19" spans="1:29" ht="15.75" thickBot="1">
      <c r="A19" s="4" t="s">
        <v>43</v>
      </c>
      <c r="B19" s="10"/>
      <c r="C19" s="10"/>
      <c r="D19" s="10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9"/>
      <c r="Y19" s="13"/>
      <c r="Z19" s="29"/>
      <c r="AA19" s="10"/>
      <c r="AB19" s="32"/>
      <c r="AC19" s="19"/>
    </row>
    <row r="20" spans="1:29" ht="15.75" thickBot="1">
      <c r="A20" s="4" t="s">
        <v>44</v>
      </c>
      <c r="B20" s="10"/>
      <c r="C20" s="10"/>
      <c r="D20" s="10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9"/>
      <c r="Y20" s="13"/>
      <c r="Z20" s="29"/>
      <c r="AA20" s="10"/>
      <c r="AB20" s="32"/>
      <c r="AC20" s="19"/>
    </row>
    <row r="21" spans="1:29" ht="15.75" thickBot="1">
      <c r="A21" s="4" t="s">
        <v>45</v>
      </c>
      <c r="B21" s="10"/>
      <c r="C21" s="10"/>
      <c r="D21" s="10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9"/>
      <c r="Y21" s="13"/>
      <c r="Z21" s="29"/>
      <c r="AA21" s="10"/>
      <c r="AB21" s="32"/>
      <c r="AC21" s="19"/>
    </row>
    <row r="22" spans="1:33" ht="15.75" thickBot="1">
      <c r="A22" s="4" t="s">
        <v>46</v>
      </c>
      <c r="B22" s="10"/>
      <c r="C22" s="10"/>
      <c r="D22" s="10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9"/>
      <c r="Y22" s="13"/>
      <c r="Z22" s="29"/>
      <c r="AA22" s="10"/>
      <c r="AB22" s="32"/>
      <c r="AC22" s="19"/>
      <c r="AG22" s="63"/>
    </row>
    <row r="23" spans="1:33" ht="15.75" thickBot="1">
      <c r="A23" s="4" t="s">
        <v>47</v>
      </c>
      <c r="B23" s="10"/>
      <c r="C23" s="10"/>
      <c r="D23" s="10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9"/>
      <c r="Y23" s="13"/>
      <c r="Z23" s="29"/>
      <c r="AA23" s="10"/>
      <c r="AB23" s="32"/>
      <c r="AC23" s="19"/>
      <c r="AG23" s="63"/>
    </row>
    <row r="24" spans="1:29" ht="15.75" thickBot="1">
      <c r="A24" s="4" t="s">
        <v>48</v>
      </c>
      <c r="B24" s="10"/>
      <c r="C24" s="10"/>
      <c r="D24" s="10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9"/>
      <c r="Y24" s="13"/>
      <c r="Z24" s="29"/>
      <c r="AA24" s="10"/>
      <c r="AB24" s="32"/>
      <c r="AC24" s="19"/>
    </row>
    <row r="25" spans="1:29" ht="15.75" thickBot="1">
      <c r="A25" s="4" t="s">
        <v>57</v>
      </c>
      <c r="B25" s="10"/>
      <c r="C25" s="10"/>
      <c r="D25" s="10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9"/>
      <c r="Y25" s="13"/>
      <c r="Z25" s="29"/>
      <c r="AA25" s="10"/>
      <c r="AB25" s="32"/>
      <c r="AC25" s="19"/>
    </row>
    <row r="26" spans="1:29" ht="15.75" thickBot="1">
      <c r="A26" s="4" t="s">
        <v>58</v>
      </c>
      <c r="B26" s="10"/>
      <c r="C26" s="10"/>
      <c r="D26" s="10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9"/>
      <c r="Y26" s="13"/>
      <c r="Z26" s="29"/>
      <c r="AA26" s="10"/>
      <c r="AB26" s="32"/>
      <c r="AC26" s="19"/>
    </row>
    <row r="27" spans="1:29" ht="15.75" thickBot="1">
      <c r="A27" s="4" t="s">
        <v>59</v>
      </c>
      <c r="B27" s="10"/>
      <c r="C27" s="10"/>
      <c r="D27" s="10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9"/>
      <c r="Y27" s="13"/>
      <c r="Z27" s="29"/>
      <c r="AA27" s="10"/>
      <c r="AB27" s="32"/>
      <c r="AC27" s="19"/>
    </row>
    <row r="28" spans="1:33" ht="15.75" thickBot="1">
      <c r="A28" s="4" t="s">
        <v>60</v>
      </c>
      <c r="B28" s="10"/>
      <c r="C28" s="10"/>
      <c r="D28" s="10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9"/>
      <c r="Y28" s="13"/>
      <c r="Z28" s="29"/>
      <c r="AA28" s="10"/>
      <c r="AB28" s="32"/>
      <c r="AC28" s="19"/>
      <c r="AG28" s="63"/>
    </row>
    <row r="29" spans="1:33" ht="15.75" thickBot="1">
      <c r="A29" s="4" t="s">
        <v>49</v>
      </c>
      <c r="B29" s="10"/>
      <c r="C29" s="10"/>
      <c r="D29" s="10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9"/>
      <c r="Y29" s="13"/>
      <c r="Z29" s="29"/>
      <c r="AA29" s="10"/>
      <c r="AB29" s="32"/>
      <c r="AC29" s="19"/>
      <c r="AG29" s="63"/>
    </row>
    <row r="30" spans="1:33" ht="15.75" thickBot="1">
      <c r="A30" s="4" t="s">
        <v>50</v>
      </c>
      <c r="B30" s="10"/>
      <c r="C30" s="10"/>
      <c r="D30" s="10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9"/>
      <c r="Y30" s="13"/>
      <c r="Z30" s="29"/>
      <c r="AA30" s="10"/>
      <c r="AB30" s="32"/>
      <c r="AC30" s="19"/>
      <c r="AG30" s="63"/>
    </row>
    <row r="31" spans="1:29" ht="15.75" thickBot="1">
      <c r="A31" s="4" t="s">
        <v>51</v>
      </c>
      <c r="B31" s="10"/>
      <c r="C31" s="10"/>
      <c r="D31" s="10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9"/>
      <c r="Y31" s="13"/>
      <c r="Z31" s="29"/>
      <c r="AA31" s="10"/>
      <c r="AB31" s="32"/>
      <c r="AC31" s="19"/>
    </row>
    <row r="32" spans="1:29" ht="15.75" thickBot="1">
      <c r="A32" s="4" t="s">
        <v>52</v>
      </c>
      <c r="B32" s="10"/>
      <c r="C32" s="10"/>
      <c r="D32" s="10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9"/>
      <c r="Y32" s="13"/>
      <c r="Z32" s="29"/>
      <c r="AA32" s="10"/>
      <c r="AB32" s="32"/>
      <c r="AC32" s="19"/>
    </row>
    <row r="33" spans="1:33" ht="15.75" thickBot="1">
      <c r="A33" s="4" t="s">
        <v>53</v>
      </c>
      <c r="B33" s="10"/>
      <c r="C33" s="10"/>
      <c r="D33" s="10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9"/>
      <c r="Y33" s="13"/>
      <c r="Z33" s="29"/>
      <c r="AA33" s="10"/>
      <c r="AB33" s="32"/>
      <c r="AC33" s="19"/>
      <c r="AG33" s="63"/>
    </row>
    <row r="34" spans="1:29" ht="15.75" thickBot="1">
      <c r="A34" s="4" t="s">
        <v>54</v>
      </c>
      <c r="B34" s="10"/>
      <c r="C34" s="10"/>
      <c r="D34" s="10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1"/>
      <c r="X34" s="9"/>
      <c r="Y34" s="13"/>
      <c r="Z34" s="30"/>
      <c r="AA34" s="11"/>
      <c r="AB34" s="32"/>
      <c r="AC34" s="19"/>
    </row>
    <row r="35" spans="1:29" ht="15.75" thickBot="1">
      <c r="A35" s="5" t="s">
        <v>55</v>
      </c>
      <c r="B35" s="7"/>
      <c r="C35" s="7"/>
      <c r="D35" s="7"/>
      <c r="E35" s="9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9"/>
      <c r="Y35" s="13"/>
      <c r="Z35" s="31"/>
      <c r="AA35" s="7"/>
      <c r="AB35" s="32"/>
      <c r="AC35" s="25"/>
    </row>
    <row r="36" spans="5:22" ht="15">
      <c r="E36" s="28"/>
      <c r="V36" t="s">
        <v>61</v>
      </c>
    </row>
    <row r="37" ht="15">
      <c r="V37" t="s">
        <v>56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6"/>
  <sheetViews>
    <sheetView zoomScalePageLayoutView="0" workbookViewId="0" topLeftCell="A4">
      <selection activeCell="AI20" sqref="AI20"/>
    </sheetView>
  </sheetViews>
  <sheetFormatPr defaultColWidth="9.140625" defaultRowHeight="15"/>
  <cols>
    <col min="1" max="1" width="24.140625" style="0" bestFit="1" customWidth="1"/>
    <col min="2" max="7" width="6.00390625" style="0" bestFit="1" customWidth="1"/>
    <col min="8" max="9" width="5.00390625" style="0" bestFit="1" customWidth="1"/>
    <col min="10" max="11" width="4.00390625" style="0" bestFit="1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00390625" style="0" bestFit="1" customWidth="1"/>
    <col min="16" max="16" width="6.00390625" style="0" bestFit="1" customWidth="1"/>
    <col min="17" max="17" width="4.00390625" style="0" bestFit="1" customWidth="1"/>
    <col min="18" max="18" width="5.00390625" style="0" bestFit="1" customWidth="1"/>
    <col min="19" max="19" width="6.28125" style="0" customWidth="1"/>
    <col min="20" max="20" width="5.57421875" style="0" customWidth="1"/>
    <col min="21" max="21" width="4.8515625" style="0" customWidth="1"/>
    <col min="22" max="22" width="6.00390625" style="0" bestFit="1" customWidth="1"/>
    <col min="23" max="23" width="5.00390625" style="0" bestFit="1" customWidth="1"/>
    <col min="24" max="25" width="6.00390625" style="0" bestFit="1" customWidth="1"/>
    <col min="26" max="26" width="5.00390625" style="0" bestFit="1" customWidth="1"/>
    <col min="27" max="28" width="6.7109375" style="0" customWidth="1"/>
    <col min="29" max="29" width="4.8515625" style="0" customWidth="1"/>
  </cols>
  <sheetData>
    <row r="1" spans="1:29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>
      <c r="A3" s="97" t="s">
        <v>63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.75" thickBot="1">
      <c r="A4" s="108" t="s">
        <v>2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29" ht="15.75" thickBot="1">
      <c r="A5" s="100" t="s">
        <v>3</v>
      </c>
      <c r="B5" s="105" t="s">
        <v>4</v>
      </c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7"/>
      <c r="R5" s="105" t="s">
        <v>5</v>
      </c>
      <c r="S5" s="106"/>
      <c r="T5" s="106"/>
      <c r="U5" s="106"/>
      <c r="V5" s="106"/>
      <c r="W5" s="106"/>
      <c r="X5" s="106"/>
      <c r="Y5" s="106"/>
      <c r="Z5" s="107"/>
      <c r="AA5" s="102" t="s">
        <v>6</v>
      </c>
      <c r="AB5" s="102" t="s">
        <v>7</v>
      </c>
      <c r="AC5" s="102" t="s">
        <v>8</v>
      </c>
    </row>
    <row r="6" spans="1:29" ht="15.75" thickBot="1">
      <c r="A6" s="109"/>
      <c r="B6" s="102" t="s">
        <v>9</v>
      </c>
      <c r="C6" s="102" t="s">
        <v>10</v>
      </c>
      <c r="D6" s="102" t="s">
        <v>11</v>
      </c>
      <c r="E6" s="102" t="s">
        <v>12</v>
      </c>
      <c r="F6" s="102" t="s">
        <v>13</v>
      </c>
      <c r="G6" s="105" t="s">
        <v>14</v>
      </c>
      <c r="H6" s="106"/>
      <c r="I6" s="106"/>
      <c r="J6" s="106"/>
      <c r="K6" s="106"/>
      <c r="L6" s="106"/>
      <c r="M6" s="106"/>
      <c r="N6" s="106"/>
      <c r="O6" s="106"/>
      <c r="P6" s="107"/>
      <c r="Q6" s="102" t="s">
        <v>15</v>
      </c>
      <c r="R6" s="102" t="s">
        <v>9</v>
      </c>
      <c r="S6" s="102" t="s">
        <v>10</v>
      </c>
      <c r="T6" s="102" t="s">
        <v>16</v>
      </c>
      <c r="U6" s="102" t="s">
        <v>17</v>
      </c>
      <c r="V6" s="105" t="s">
        <v>18</v>
      </c>
      <c r="W6" s="106"/>
      <c r="X6" s="106"/>
      <c r="Y6" s="107"/>
      <c r="Z6" s="102" t="s">
        <v>13</v>
      </c>
      <c r="AA6" s="103"/>
      <c r="AB6" s="103"/>
      <c r="AC6" s="103"/>
    </row>
    <row r="7" spans="1:29" ht="15.75" thickBot="1">
      <c r="A7" s="109"/>
      <c r="B7" s="103"/>
      <c r="C7" s="103"/>
      <c r="D7" s="103"/>
      <c r="E7" s="103"/>
      <c r="F7" s="103"/>
      <c r="G7" s="102" t="s">
        <v>19</v>
      </c>
      <c r="H7" s="105" t="s">
        <v>20</v>
      </c>
      <c r="I7" s="106"/>
      <c r="J7" s="106"/>
      <c r="K7" s="106"/>
      <c r="L7" s="107"/>
      <c r="M7" s="102" t="s">
        <v>21</v>
      </c>
      <c r="N7" s="102" t="s">
        <v>22</v>
      </c>
      <c r="O7" s="102" t="s">
        <v>23</v>
      </c>
      <c r="P7" s="102" t="s">
        <v>24</v>
      </c>
      <c r="Q7" s="103"/>
      <c r="R7" s="103"/>
      <c r="S7" s="103"/>
      <c r="T7" s="103"/>
      <c r="U7" s="103"/>
      <c r="V7" s="102" t="s">
        <v>25</v>
      </c>
      <c r="W7" s="102" t="s">
        <v>26</v>
      </c>
      <c r="X7" s="102" t="s">
        <v>27</v>
      </c>
      <c r="Y7" s="102" t="s">
        <v>28</v>
      </c>
      <c r="Z7" s="103"/>
      <c r="AA7" s="103"/>
      <c r="AB7" s="103"/>
      <c r="AC7" s="103"/>
    </row>
    <row r="8" spans="1:29" ht="15.75" thickBot="1">
      <c r="A8" s="109"/>
      <c r="B8" s="103"/>
      <c r="C8" s="103"/>
      <c r="D8" s="103"/>
      <c r="E8" s="103"/>
      <c r="F8" s="103"/>
      <c r="G8" s="103"/>
      <c r="H8" s="102" t="s">
        <v>29</v>
      </c>
      <c r="I8" s="105" t="s">
        <v>30</v>
      </c>
      <c r="J8" s="106"/>
      <c r="K8" s="106"/>
      <c r="L8" s="107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</row>
    <row r="9" spans="1:29" ht="83.25" customHeight="1" thickBot="1">
      <c r="A9" s="110"/>
      <c r="B9" s="104"/>
      <c r="C9" s="104"/>
      <c r="D9" s="104"/>
      <c r="E9" s="104"/>
      <c r="F9" s="104"/>
      <c r="G9" s="104"/>
      <c r="H9" s="104"/>
      <c r="I9" s="1" t="s">
        <v>31</v>
      </c>
      <c r="J9" s="1" t="s">
        <v>32</v>
      </c>
      <c r="K9" s="1" t="s">
        <v>33</v>
      </c>
      <c r="L9" s="1" t="s">
        <v>34</v>
      </c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29" ht="15.75" thickBot="1">
      <c r="A10" s="2"/>
      <c r="B10" s="2">
        <v>1</v>
      </c>
      <c r="C10" s="2">
        <v>2</v>
      </c>
      <c r="D10" s="2">
        <f>SUM(B10:C10)</f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2">
        <v>27</v>
      </c>
      <c r="AC10" s="2">
        <v>28</v>
      </c>
    </row>
    <row r="11" spans="1:29" ht="15.75" thickBot="1">
      <c r="A11" s="3" t="s">
        <v>35</v>
      </c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33"/>
      <c r="U11" s="9"/>
      <c r="V11" s="9"/>
      <c r="W11" s="9"/>
      <c r="X11" s="9"/>
      <c r="Y11" s="13"/>
      <c r="Z11" s="14"/>
      <c r="AA11" s="15"/>
      <c r="AB11" s="13"/>
      <c r="AC11" s="16"/>
    </row>
    <row r="12" spans="1:29" ht="15.75" thickBot="1">
      <c r="A12" s="4" t="s">
        <v>36</v>
      </c>
      <c r="B12" s="10"/>
      <c r="C12" s="10"/>
      <c r="D12" s="9"/>
      <c r="E12" s="9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</row>
    <row r="13" spans="1:29" ht="15.75" thickBot="1">
      <c r="A13" s="4" t="s">
        <v>37</v>
      </c>
      <c r="B13" s="10"/>
      <c r="C13" s="10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</row>
    <row r="14" spans="1:29" ht="15.75" thickBot="1">
      <c r="A14" s="4" t="s">
        <v>38</v>
      </c>
      <c r="B14" s="10"/>
      <c r="C14" s="10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</row>
    <row r="15" spans="1:29" ht="15.75" thickBot="1">
      <c r="A15" s="4" t="s">
        <v>39</v>
      </c>
      <c r="B15" s="10"/>
      <c r="C15" s="10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</row>
    <row r="16" spans="1:29" ht="15.75" thickBot="1">
      <c r="A16" s="4" t="s">
        <v>40</v>
      </c>
      <c r="B16" s="10"/>
      <c r="C16" s="10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</row>
    <row r="17" spans="1:29" ht="15.75" thickBot="1">
      <c r="A17" s="4" t="s">
        <v>41</v>
      </c>
      <c r="B17" s="10"/>
      <c r="C17" s="10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</row>
    <row r="18" spans="1:29" ht="15.75" thickBot="1">
      <c r="A18" s="4" t="s">
        <v>42</v>
      </c>
      <c r="B18" s="10"/>
      <c r="C18" s="10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</row>
    <row r="19" spans="1:29" ht="15.75" thickBot="1">
      <c r="A19" s="4" t="s">
        <v>43</v>
      </c>
      <c r="B19" s="10"/>
      <c r="C19" s="10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</row>
    <row r="20" spans="1:29" ht="15.75" thickBot="1">
      <c r="A20" s="4" t="s">
        <v>44</v>
      </c>
      <c r="B20" s="10"/>
      <c r="C20" s="10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</row>
    <row r="21" spans="1:29" ht="15.75" thickBot="1">
      <c r="A21" s="4" t="s">
        <v>45</v>
      </c>
      <c r="B21" s="10"/>
      <c r="C21" s="10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</row>
    <row r="22" spans="1:29" ht="15.75" thickBot="1">
      <c r="A22" s="4" t="s">
        <v>46</v>
      </c>
      <c r="B22" s="10"/>
      <c r="C22" s="10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</row>
    <row r="23" spans="1:29" ht="15.75" thickBot="1">
      <c r="A23" s="4" t="s">
        <v>47</v>
      </c>
      <c r="B23" s="10"/>
      <c r="C23" s="10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</row>
    <row r="24" spans="1:29" ht="15.75" thickBot="1">
      <c r="A24" s="4" t="s">
        <v>48</v>
      </c>
      <c r="B24" s="10"/>
      <c r="C24" s="10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</row>
    <row r="25" spans="1:29" ht="15.75" thickBot="1">
      <c r="A25" s="4" t="s">
        <v>57</v>
      </c>
      <c r="B25" s="10"/>
      <c r="C25" s="10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</row>
    <row r="26" spans="1:29" ht="15.75" thickBot="1">
      <c r="A26" s="4" t="s">
        <v>58</v>
      </c>
      <c r="B26" s="10"/>
      <c r="C26" s="10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</row>
    <row r="27" spans="1:29" ht="15.75" thickBot="1">
      <c r="A27" s="4" t="s">
        <v>59</v>
      </c>
      <c r="B27" s="10"/>
      <c r="C27" s="10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</row>
    <row r="28" spans="1:29" ht="15.75" thickBot="1">
      <c r="A28" s="4" t="s">
        <v>60</v>
      </c>
      <c r="B28" s="10"/>
      <c r="C28" s="10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</row>
    <row r="29" spans="1:29" ht="15.75" thickBot="1">
      <c r="A29" s="4" t="s">
        <v>49</v>
      </c>
      <c r="B29" s="10"/>
      <c r="C29" s="10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</row>
    <row r="30" spans="1:29" ht="15.75" thickBot="1">
      <c r="A30" s="4" t="s">
        <v>50</v>
      </c>
      <c r="B30" s="10"/>
      <c r="C30" s="10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</row>
    <row r="31" spans="1:29" ht="15.75" thickBot="1">
      <c r="A31" s="4" t="s">
        <v>51</v>
      </c>
      <c r="B31" s="10"/>
      <c r="C31" s="10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</row>
    <row r="32" spans="1:29" ht="15.75" thickBot="1">
      <c r="A32" s="4" t="s">
        <v>52</v>
      </c>
      <c r="B32" s="10"/>
      <c r="C32" s="10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</row>
    <row r="33" spans="1:29" ht="15.75" thickBot="1">
      <c r="A33" s="4" t="s">
        <v>53</v>
      </c>
      <c r="B33" s="10"/>
      <c r="C33" s="10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</row>
    <row r="34" spans="1:29" ht="15.75" thickBot="1">
      <c r="A34" s="4" t="s">
        <v>54</v>
      </c>
      <c r="B34" s="10"/>
      <c r="C34" s="33"/>
      <c r="D34" s="9"/>
      <c r="E34" s="9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20"/>
      <c r="AB34" s="21"/>
      <c r="AC34" s="34"/>
    </row>
    <row r="35" spans="1:29" ht="15.75" thickBot="1">
      <c r="A35" s="5" t="s">
        <v>55</v>
      </c>
      <c r="B35" s="36"/>
      <c r="C35" s="36"/>
      <c r="D35" s="9"/>
      <c r="E35" s="9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7"/>
      <c r="Z35" s="38"/>
      <c r="AA35" s="36"/>
      <c r="AB35" s="37"/>
      <c r="AC35" s="39"/>
    </row>
    <row r="36" spans="4:22" ht="15">
      <c r="D36" s="28"/>
      <c r="E36" s="35"/>
      <c r="V36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G6:P6"/>
    <mergeCell ref="H8:H9"/>
    <mergeCell ref="Z6:Z9"/>
    <mergeCell ref="G7:G9"/>
    <mergeCell ref="H7:L7"/>
    <mergeCell ref="M7:M9"/>
    <mergeCell ref="N7:N9"/>
    <mergeCell ref="V7:V9"/>
    <mergeCell ref="W7:W9"/>
    <mergeCell ref="T6:T9"/>
    <mergeCell ref="X7:X9"/>
    <mergeCell ref="Q6:Q9"/>
    <mergeCell ref="R6:R9"/>
    <mergeCell ref="S6:S9"/>
    <mergeCell ref="V6:Y6"/>
    <mergeCell ref="Y7:Y9"/>
    <mergeCell ref="D6:D9"/>
    <mergeCell ref="E6:E9"/>
    <mergeCell ref="F6:F9"/>
    <mergeCell ref="U6:U9"/>
    <mergeCell ref="I8:L8"/>
    <mergeCell ref="O7:O9"/>
    <mergeCell ref="P7:P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38"/>
  <sheetViews>
    <sheetView zoomScalePageLayoutView="0" workbookViewId="0" topLeftCell="A4">
      <selection activeCell="AK26" sqref="AK26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8.00390625" style="0" customWidth="1"/>
    <col min="5" max="5" width="6.57421875" style="0" customWidth="1"/>
    <col min="6" max="6" width="7.00390625" style="0" customWidth="1"/>
    <col min="7" max="7" width="5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5" width="5.8515625" style="0" customWidth="1"/>
    <col min="26" max="26" width="6.5742187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>
      <c r="A3" s="97" t="s">
        <v>70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.75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9.75" customHeight="1" thickBot="1">
      <c r="A5" s="99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5</v>
      </c>
      <c r="S5" s="99"/>
      <c r="T5" s="99"/>
      <c r="U5" s="99"/>
      <c r="V5" s="99"/>
      <c r="W5" s="99"/>
      <c r="X5" s="99"/>
      <c r="Y5" s="99"/>
      <c r="Z5" s="99"/>
      <c r="AA5" s="101" t="s">
        <v>6</v>
      </c>
      <c r="AB5" s="101" t="s">
        <v>7</v>
      </c>
      <c r="AC5" s="101" t="s">
        <v>8</v>
      </c>
    </row>
    <row r="6" spans="1:29" ht="15.75" thickBot="1">
      <c r="A6" s="99"/>
      <c r="B6" s="101" t="s">
        <v>9</v>
      </c>
      <c r="C6" s="101" t="s">
        <v>10</v>
      </c>
      <c r="D6" s="101" t="s">
        <v>11</v>
      </c>
      <c r="E6" s="101" t="s">
        <v>12</v>
      </c>
      <c r="F6" s="101" t="s">
        <v>13</v>
      </c>
      <c r="G6" s="99" t="s">
        <v>14</v>
      </c>
      <c r="H6" s="99"/>
      <c r="I6" s="99"/>
      <c r="J6" s="99"/>
      <c r="K6" s="99"/>
      <c r="L6" s="99"/>
      <c r="M6" s="99"/>
      <c r="N6" s="99"/>
      <c r="O6" s="99"/>
      <c r="P6" s="99"/>
      <c r="Q6" s="101" t="s">
        <v>15</v>
      </c>
      <c r="R6" s="101" t="s">
        <v>9</v>
      </c>
      <c r="S6" s="101" t="s">
        <v>10</v>
      </c>
      <c r="T6" s="101" t="s">
        <v>16</v>
      </c>
      <c r="U6" s="101" t="s">
        <v>17</v>
      </c>
      <c r="V6" s="99" t="s">
        <v>18</v>
      </c>
      <c r="W6" s="99"/>
      <c r="X6" s="99"/>
      <c r="Y6" s="99"/>
      <c r="Z6" s="101" t="s">
        <v>13</v>
      </c>
      <c r="AA6" s="101"/>
      <c r="AB6" s="101"/>
      <c r="AC6" s="101"/>
    </row>
    <row r="7" spans="1:29" ht="15.75" thickBot="1">
      <c r="A7" s="99"/>
      <c r="B7" s="101"/>
      <c r="C7" s="101"/>
      <c r="D7" s="101"/>
      <c r="E7" s="101"/>
      <c r="F7" s="101"/>
      <c r="G7" s="101" t="s">
        <v>19</v>
      </c>
      <c r="H7" s="99" t="s">
        <v>20</v>
      </c>
      <c r="I7" s="99"/>
      <c r="J7" s="99"/>
      <c r="K7" s="99"/>
      <c r="L7" s="99"/>
      <c r="M7" s="101" t="s">
        <v>21</v>
      </c>
      <c r="N7" s="101" t="s">
        <v>22</v>
      </c>
      <c r="O7" s="101" t="s">
        <v>23</v>
      </c>
      <c r="P7" s="101" t="s">
        <v>24</v>
      </c>
      <c r="Q7" s="101"/>
      <c r="R7" s="101"/>
      <c r="S7" s="101"/>
      <c r="T7" s="101"/>
      <c r="U7" s="101"/>
      <c r="V7" s="101" t="s">
        <v>25</v>
      </c>
      <c r="W7" s="101" t="s">
        <v>26</v>
      </c>
      <c r="X7" s="101" t="s">
        <v>27</v>
      </c>
      <c r="Y7" s="101" t="s">
        <v>28</v>
      </c>
      <c r="Z7" s="101"/>
      <c r="AA7" s="101"/>
      <c r="AB7" s="101"/>
      <c r="AC7" s="101"/>
    </row>
    <row r="8" spans="1:29" ht="15.75" thickBot="1">
      <c r="A8" s="99"/>
      <c r="B8" s="101"/>
      <c r="C8" s="101"/>
      <c r="D8" s="101"/>
      <c r="E8" s="101"/>
      <c r="F8" s="101"/>
      <c r="G8" s="101"/>
      <c r="H8" s="101" t="s">
        <v>29</v>
      </c>
      <c r="I8" s="99" t="s">
        <v>30</v>
      </c>
      <c r="J8" s="99"/>
      <c r="K8" s="99"/>
      <c r="L8" s="99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83.25" customHeight="1" thickBot="1">
      <c r="A9" s="100"/>
      <c r="B9" s="102"/>
      <c r="C9" s="102"/>
      <c r="D9" s="102"/>
      <c r="E9" s="102"/>
      <c r="F9" s="102"/>
      <c r="G9" s="102"/>
      <c r="H9" s="102"/>
      <c r="I9" s="1" t="s">
        <v>31</v>
      </c>
      <c r="J9" s="1" t="s">
        <v>32</v>
      </c>
      <c r="K9" s="1" t="s">
        <v>33</v>
      </c>
      <c r="L9" s="1" t="s">
        <v>34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32" ht="15.75" thickBot="1">
      <c r="A10" s="2"/>
      <c r="B10" s="6">
        <v>1</v>
      </c>
      <c r="C10" s="6">
        <v>2</v>
      </c>
      <c r="D10" s="6">
        <v>3</v>
      </c>
      <c r="E10" s="6">
        <v>4</v>
      </c>
      <c r="F10" s="6">
        <v>5</v>
      </c>
      <c r="G10" s="6">
        <v>6</v>
      </c>
      <c r="H10" s="6">
        <v>7</v>
      </c>
      <c r="I10" s="6">
        <v>8</v>
      </c>
      <c r="J10" s="6">
        <v>9</v>
      </c>
      <c r="K10" s="6">
        <v>10</v>
      </c>
      <c r="L10" s="6">
        <v>11</v>
      </c>
      <c r="M10" s="6">
        <v>12</v>
      </c>
      <c r="N10" s="6">
        <v>13</v>
      </c>
      <c r="O10" s="6">
        <v>14</v>
      </c>
      <c r="P10" s="6">
        <v>15</v>
      </c>
      <c r="Q10" s="6">
        <v>16</v>
      </c>
      <c r="R10" s="6">
        <v>17</v>
      </c>
      <c r="S10" s="6">
        <v>18</v>
      </c>
      <c r="T10" s="6">
        <v>19</v>
      </c>
      <c r="U10" s="6">
        <v>20</v>
      </c>
      <c r="V10" s="6">
        <v>21</v>
      </c>
      <c r="W10" s="6">
        <v>22</v>
      </c>
      <c r="X10" s="6">
        <v>23</v>
      </c>
      <c r="Y10" s="6">
        <v>24</v>
      </c>
      <c r="Z10" s="6">
        <v>25</v>
      </c>
      <c r="AA10" s="6">
        <v>26</v>
      </c>
      <c r="AB10" s="6">
        <v>27</v>
      </c>
      <c r="AC10" s="6">
        <v>28</v>
      </c>
      <c r="AE10" s="93"/>
      <c r="AF10" s="93"/>
    </row>
    <row r="11" spans="1:32" ht="15">
      <c r="A11" s="3" t="s">
        <v>35</v>
      </c>
      <c r="B11" s="10">
        <v>669</v>
      </c>
      <c r="C11" s="10">
        <f>D11-B11</f>
        <v>273</v>
      </c>
      <c r="D11" s="10">
        <v>942</v>
      </c>
      <c r="E11" s="10">
        <f>D11-F11</f>
        <v>420</v>
      </c>
      <c r="F11" s="10">
        <v>522</v>
      </c>
      <c r="G11" s="10">
        <v>12</v>
      </c>
      <c r="H11" s="10">
        <v>55</v>
      </c>
      <c r="I11" s="10">
        <v>40</v>
      </c>
      <c r="J11" s="10">
        <v>1</v>
      </c>
      <c r="K11" s="10">
        <v>4</v>
      </c>
      <c r="L11" s="10">
        <v>14</v>
      </c>
      <c r="M11" s="10">
        <v>295</v>
      </c>
      <c r="N11" s="10">
        <v>42</v>
      </c>
      <c r="O11" s="10">
        <v>16</v>
      </c>
      <c r="P11" s="10">
        <v>420</v>
      </c>
      <c r="Q11" s="10">
        <v>13</v>
      </c>
      <c r="R11" s="10">
        <v>27</v>
      </c>
      <c r="S11" s="10">
        <v>43</v>
      </c>
      <c r="T11" s="10">
        <v>70</v>
      </c>
      <c r="U11" s="10">
        <v>40</v>
      </c>
      <c r="V11" s="10">
        <v>420</v>
      </c>
      <c r="W11" s="10">
        <v>40</v>
      </c>
      <c r="X11" s="10">
        <f>V11+W11</f>
        <v>460</v>
      </c>
      <c r="Y11" s="17">
        <f>V11+(W11/3)</f>
        <v>433.3333333333333</v>
      </c>
      <c r="Z11" s="68">
        <v>30</v>
      </c>
      <c r="AA11" s="41">
        <v>95</v>
      </c>
      <c r="AB11" s="17">
        <f>Y11/(AA11/22)</f>
        <v>100.35087719298245</v>
      </c>
      <c r="AC11" s="71"/>
      <c r="AF11" s="93"/>
    </row>
    <row r="12" spans="1:32" ht="15">
      <c r="A12" s="4" t="s">
        <v>72</v>
      </c>
      <c r="B12" s="10"/>
      <c r="C12" s="10">
        <f aca="true" t="shared" si="0" ref="C12:C34">D12-B12</f>
        <v>6</v>
      </c>
      <c r="D12" s="10">
        <v>6</v>
      </c>
      <c r="E12" s="10">
        <f aca="true" t="shared" si="1" ref="E12:E34">D12-F12</f>
        <v>6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5</v>
      </c>
      <c r="N12" s="10">
        <v>1</v>
      </c>
      <c r="O12" s="10">
        <v>0</v>
      </c>
      <c r="P12" s="10">
        <v>6</v>
      </c>
      <c r="Q12" s="10">
        <v>2</v>
      </c>
      <c r="R12" s="10">
        <v>0</v>
      </c>
      <c r="S12" s="10">
        <v>0</v>
      </c>
      <c r="T12" s="10">
        <v>0</v>
      </c>
      <c r="U12" s="10">
        <v>0</v>
      </c>
      <c r="V12" s="10">
        <v>6</v>
      </c>
      <c r="W12" s="10">
        <v>0</v>
      </c>
      <c r="X12" s="10">
        <f aca="true" t="shared" si="2" ref="X12:X35">V12+W12</f>
        <v>6</v>
      </c>
      <c r="Y12" s="17">
        <f aca="true" t="shared" si="3" ref="Y12:Y35">V12+(W12/3)</f>
        <v>6</v>
      </c>
      <c r="Z12" s="68">
        <v>0</v>
      </c>
      <c r="AA12" s="41">
        <v>67</v>
      </c>
      <c r="AB12" s="17">
        <f aca="true" t="shared" si="4" ref="AB12:AB35">Y12/(AA12/22)</f>
        <v>1.9701492537313434</v>
      </c>
      <c r="AC12" s="71"/>
      <c r="AF12" s="93"/>
    </row>
    <row r="13" spans="1:29" ht="15">
      <c r="A13" s="4" t="s">
        <v>74</v>
      </c>
      <c r="B13" s="10">
        <v>6</v>
      </c>
      <c r="C13" s="10">
        <f t="shared" si="0"/>
        <v>578</v>
      </c>
      <c r="D13" s="10">
        <v>584</v>
      </c>
      <c r="E13" s="10">
        <f t="shared" si="1"/>
        <v>238</v>
      </c>
      <c r="F13" s="10">
        <v>346</v>
      </c>
      <c r="G13" s="10">
        <v>12</v>
      </c>
      <c r="H13" s="10">
        <v>3</v>
      </c>
      <c r="I13" s="10">
        <v>1</v>
      </c>
      <c r="J13" s="10">
        <v>0</v>
      </c>
      <c r="K13" s="10">
        <v>0</v>
      </c>
      <c r="L13" s="10">
        <v>0</v>
      </c>
      <c r="M13" s="10">
        <v>205</v>
      </c>
      <c r="N13" s="10">
        <v>17</v>
      </c>
      <c r="O13" s="10">
        <v>1</v>
      </c>
      <c r="P13" s="10">
        <v>238</v>
      </c>
      <c r="Q13" s="10">
        <v>3</v>
      </c>
      <c r="R13" s="10">
        <v>0</v>
      </c>
      <c r="S13" s="10">
        <v>8</v>
      </c>
      <c r="T13" s="10">
        <v>8</v>
      </c>
      <c r="U13" s="10">
        <v>5</v>
      </c>
      <c r="V13" s="10">
        <v>238</v>
      </c>
      <c r="W13" s="10">
        <v>5</v>
      </c>
      <c r="X13" s="10">
        <f t="shared" si="2"/>
        <v>243</v>
      </c>
      <c r="Y13" s="17">
        <f t="shared" si="3"/>
        <v>239.66666666666666</v>
      </c>
      <c r="Z13" s="68">
        <v>3</v>
      </c>
      <c r="AA13" s="41">
        <v>64</v>
      </c>
      <c r="AB13" s="17">
        <f t="shared" si="4"/>
        <v>82.38541666666666</v>
      </c>
      <c r="AC13" s="71"/>
    </row>
    <row r="14" spans="1:34" ht="15">
      <c r="A14" s="4" t="s">
        <v>37</v>
      </c>
      <c r="B14" s="10">
        <v>786</v>
      </c>
      <c r="C14" s="10">
        <f t="shared" si="0"/>
        <v>255</v>
      </c>
      <c r="D14" s="10">
        <v>1041</v>
      </c>
      <c r="E14" s="10">
        <f t="shared" si="1"/>
        <v>417</v>
      </c>
      <c r="F14" s="10">
        <v>624</v>
      </c>
      <c r="G14" s="10">
        <v>12</v>
      </c>
      <c r="H14" s="10">
        <v>95</v>
      </c>
      <c r="I14" s="10">
        <v>89</v>
      </c>
      <c r="J14" s="10">
        <v>0</v>
      </c>
      <c r="K14" s="10">
        <v>3</v>
      </c>
      <c r="L14" s="10">
        <v>4</v>
      </c>
      <c r="M14" s="10">
        <v>243</v>
      </c>
      <c r="N14" s="10">
        <v>47</v>
      </c>
      <c r="O14" s="10">
        <v>20</v>
      </c>
      <c r="P14" s="10">
        <v>417</v>
      </c>
      <c r="Q14" s="10">
        <v>11</v>
      </c>
      <c r="R14" s="10">
        <v>4</v>
      </c>
      <c r="S14" s="10">
        <v>42</v>
      </c>
      <c r="T14" s="10">
        <v>46</v>
      </c>
      <c r="U14" s="10">
        <v>36</v>
      </c>
      <c r="V14" s="10">
        <v>417</v>
      </c>
      <c r="W14" s="10">
        <v>36</v>
      </c>
      <c r="X14" s="10">
        <f t="shared" si="2"/>
        <v>453</v>
      </c>
      <c r="Y14" s="17">
        <f t="shared" si="3"/>
        <v>429</v>
      </c>
      <c r="Z14" s="68">
        <v>10</v>
      </c>
      <c r="AA14" s="41">
        <v>106</v>
      </c>
      <c r="AB14" s="17">
        <f t="shared" si="4"/>
        <v>89.0377358490566</v>
      </c>
      <c r="AC14" s="71"/>
      <c r="AG14" s="64"/>
      <c r="AH14" s="64"/>
    </row>
    <row r="15" spans="1:34" ht="15">
      <c r="A15" s="4" t="s">
        <v>75</v>
      </c>
      <c r="B15" s="10">
        <v>7</v>
      </c>
      <c r="C15" s="10">
        <v>578</v>
      </c>
      <c r="D15" s="10">
        <v>585</v>
      </c>
      <c r="E15" s="10">
        <f t="shared" si="1"/>
        <v>248</v>
      </c>
      <c r="F15" s="10">
        <v>337</v>
      </c>
      <c r="G15" s="10">
        <v>17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222</v>
      </c>
      <c r="N15" s="10">
        <v>7</v>
      </c>
      <c r="O15" s="10">
        <v>2</v>
      </c>
      <c r="P15" s="10">
        <v>248</v>
      </c>
      <c r="Q15" s="10">
        <v>2</v>
      </c>
      <c r="R15" s="10">
        <v>0</v>
      </c>
      <c r="S15" s="10">
        <v>12</v>
      </c>
      <c r="T15" s="10">
        <v>12</v>
      </c>
      <c r="U15" s="10">
        <v>7</v>
      </c>
      <c r="V15" s="10">
        <v>248</v>
      </c>
      <c r="W15" s="10">
        <v>7</v>
      </c>
      <c r="X15" s="10">
        <f t="shared" si="2"/>
        <v>255</v>
      </c>
      <c r="Y15" s="17">
        <f t="shared" si="3"/>
        <v>250.33333333333334</v>
      </c>
      <c r="Z15" s="68">
        <v>5</v>
      </c>
      <c r="AA15" s="41">
        <v>72</v>
      </c>
      <c r="AB15" s="17">
        <f t="shared" si="4"/>
        <v>76.49074074074073</v>
      </c>
      <c r="AC15" s="71"/>
      <c r="AG15" s="64"/>
      <c r="AH15" s="64"/>
    </row>
    <row r="16" spans="1:29" ht="15">
      <c r="A16" s="4" t="s">
        <v>38</v>
      </c>
      <c r="B16" s="10">
        <v>749</v>
      </c>
      <c r="C16" s="10">
        <v>257</v>
      </c>
      <c r="D16" s="10">
        <v>1006</v>
      </c>
      <c r="E16" s="10">
        <v>429</v>
      </c>
      <c r="F16" s="10">
        <v>577</v>
      </c>
      <c r="G16" s="10">
        <v>0</v>
      </c>
      <c r="H16" s="10">
        <v>76</v>
      </c>
      <c r="I16" s="10">
        <v>71</v>
      </c>
      <c r="J16" s="10">
        <v>5</v>
      </c>
      <c r="K16" s="10">
        <v>3</v>
      </c>
      <c r="L16" s="10">
        <v>9</v>
      </c>
      <c r="M16" s="10">
        <v>305</v>
      </c>
      <c r="N16" s="10">
        <v>40</v>
      </c>
      <c r="O16" s="10">
        <v>8</v>
      </c>
      <c r="P16" s="10">
        <v>429</v>
      </c>
      <c r="Q16" s="10">
        <v>10</v>
      </c>
      <c r="R16" s="10">
        <v>42</v>
      </c>
      <c r="S16" s="10">
        <v>42</v>
      </c>
      <c r="T16" s="10">
        <v>84</v>
      </c>
      <c r="U16" s="10">
        <v>43</v>
      </c>
      <c r="V16" s="10">
        <v>429</v>
      </c>
      <c r="W16" s="10">
        <v>43</v>
      </c>
      <c r="X16" s="10">
        <f t="shared" si="2"/>
        <v>472</v>
      </c>
      <c r="Y16" s="17">
        <f t="shared" si="3"/>
        <v>443.3333333333333</v>
      </c>
      <c r="Z16" s="68">
        <v>41</v>
      </c>
      <c r="AA16" s="41">
        <v>96</v>
      </c>
      <c r="AB16" s="17">
        <f t="shared" si="4"/>
        <v>101.59722222222223</v>
      </c>
      <c r="AC16" s="71"/>
    </row>
    <row r="17" spans="1:29" ht="15">
      <c r="A17" s="4" t="s">
        <v>76</v>
      </c>
      <c r="B17" s="10">
        <v>7</v>
      </c>
      <c r="C17" s="10">
        <f t="shared" si="0"/>
        <v>578</v>
      </c>
      <c r="D17" s="10">
        <v>585</v>
      </c>
      <c r="E17" s="10">
        <f t="shared" si="1"/>
        <v>191</v>
      </c>
      <c r="F17" s="10">
        <v>394</v>
      </c>
      <c r="G17" s="10">
        <v>3</v>
      </c>
      <c r="H17" s="10">
        <v>1</v>
      </c>
      <c r="I17" s="10">
        <v>0</v>
      </c>
      <c r="J17" s="10">
        <v>0</v>
      </c>
      <c r="K17" s="10">
        <v>0</v>
      </c>
      <c r="L17" s="10">
        <v>0</v>
      </c>
      <c r="M17" s="10">
        <v>171</v>
      </c>
      <c r="N17" s="10">
        <v>15</v>
      </c>
      <c r="O17" s="10">
        <v>1</v>
      </c>
      <c r="P17" s="10">
        <v>191</v>
      </c>
      <c r="Q17" s="10">
        <v>0</v>
      </c>
      <c r="R17" s="10">
        <v>0</v>
      </c>
      <c r="S17" s="10">
        <v>28</v>
      </c>
      <c r="T17" s="10">
        <v>28</v>
      </c>
      <c r="U17" s="10">
        <v>18</v>
      </c>
      <c r="V17" s="10">
        <v>191</v>
      </c>
      <c r="W17" s="10">
        <v>18</v>
      </c>
      <c r="X17" s="10">
        <f t="shared" si="2"/>
        <v>209</v>
      </c>
      <c r="Y17" s="17">
        <f t="shared" si="3"/>
        <v>197</v>
      </c>
      <c r="Z17" s="68">
        <v>10</v>
      </c>
      <c r="AA17" s="41">
        <v>69</v>
      </c>
      <c r="AB17" s="17">
        <f t="shared" si="4"/>
        <v>62.811594202898554</v>
      </c>
      <c r="AC17" s="71"/>
    </row>
    <row r="18" spans="1:29" ht="15">
      <c r="A18" s="4" t="s">
        <v>39</v>
      </c>
      <c r="B18" s="10">
        <v>724</v>
      </c>
      <c r="C18" s="10">
        <f t="shared" si="0"/>
        <v>258</v>
      </c>
      <c r="D18" s="10">
        <v>982</v>
      </c>
      <c r="E18" s="10">
        <f t="shared" si="1"/>
        <v>432</v>
      </c>
      <c r="F18" s="10">
        <v>550</v>
      </c>
      <c r="G18" s="10">
        <v>11</v>
      </c>
      <c r="H18" s="10">
        <v>73</v>
      </c>
      <c r="I18" s="10">
        <v>67</v>
      </c>
      <c r="J18" s="10">
        <v>0</v>
      </c>
      <c r="K18" s="10">
        <v>9</v>
      </c>
      <c r="L18" s="10">
        <v>8</v>
      </c>
      <c r="M18" s="10">
        <v>285</v>
      </c>
      <c r="N18" s="10">
        <v>48</v>
      </c>
      <c r="O18" s="10">
        <v>15</v>
      </c>
      <c r="P18" s="10">
        <v>432</v>
      </c>
      <c r="Q18" s="10">
        <v>11</v>
      </c>
      <c r="R18" s="10">
        <v>22</v>
      </c>
      <c r="S18" s="10">
        <v>42</v>
      </c>
      <c r="T18" s="10">
        <v>64</v>
      </c>
      <c r="U18" s="10">
        <v>41</v>
      </c>
      <c r="V18" s="10">
        <v>432</v>
      </c>
      <c r="W18" s="10">
        <v>41</v>
      </c>
      <c r="X18" s="10">
        <f t="shared" si="2"/>
        <v>473</v>
      </c>
      <c r="Y18" s="17">
        <f t="shared" si="3"/>
        <v>445.6666666666667</v>
      </c>
      <c r="Z18" s="68">
        <v>23</v>
      </c>
      <c r="AA18" s="41">
        <v>107</v>
      </c>
      <c r="AB18" s="17">
        <f t="shared" si="4"/>
        <v>91.6323987538941</v>
      </c>
      <c r="AC18" s="71"/>
    </row>
    <row r="19" spans="1:29" ht="15">
      <c r="A19" s="4" t="s">
        <v>43</v>
      </c>
      <c r="B19" s="10">
        <v>666</v>
      </c>
      <c r="C19" s="10">
        <f t="shared" si="0"/>
        <v>250</v>
      </c>
      <c r="D19" s="10">
        <v>916</v>
      </c>
      <c r="E19" s="10">
        <f t="shared" si="1"/>
        <v>395</v>
      </c>
      <c r="F19" s="10">
        <v>521</v>
      </c>
      <c r="G19" s="10">
        <v>13</v>
      </c>
      <c r="H19" s="10">
        <v>47</v>
      </c>
      <c r="I19" s="10">
        <v>38</v>
      </c>
      <c r="J19" s="10">
        <v>3</v>
      </c>
      <c r="K19" s="10">
        <v>4</v>
      </c>
      <c r="L19" s="10">
        <v>14</v>
      </c>
      <c r="M19" s="10">
        <v>280</v>
      </c>
      <c r="N19" s="10">
        <v>39</v>
      </c>
      <c r="O19" s="10">
        <v>16</v>
      </c>
      <c r="P19" s="10">
        <v>395</v>
      </c>
      <c r="Q19" s="10">
        <v>12</v>
      </c>
      <c r="R19" s="10">
        <v>49</v>
      </c>
      <c r="S19" s="10">
        <v>42</v>
      </c>
      <c r="T19" s="10">
        <v>91</v>
      </c>
      <c r="U19" s="10">
        <v>61</v>
      </c>
      <c r="V19" s="10">
        <v>395</v>
      </c>
      <c r="W19" s="10">
        <v>61</v>
      </c>
      <c r="X19" s="10">
        <f t="shared" si="2"/>
        <v>456</v>
      </c>
      <c r="Y19" s="17">
        <f t="shared" si="3"/>
        <v>415.3333333333333</v>
      </c>
      <c r="Z19" s="68">
        <v>30</v>
      </c>
      <c r="AA19" s="41">
        <v>103</v>
      </c>
      <c r="AB19" s="17">
        <f t="shared" si="4"/>
        <v>88.71197411003236</v>
      </c>
      <c r="AC19" s="71"/>
    </row>
    <row r="20" spans="1:29" ht="15">
      <c r="A20" s="4" t="s">
        <v>44</v>
      </c>
      <c r="B20" s="10">
        <v>765</v>
      </c>
      <c r="C20" s="10">
        <v>219</v>
      </c>
      <c r="D20" s="10">
        <v>984</v>
      </c>
      <c r="E20" s="10">
        <f t="shared" si="1"/>
        <v>442</v>
      </c>
      <c r="F20" s="10">
        <v>542</v>
      </c>
      <c r="G20" s="10">
        <v>3</v>
      </c>
      <c r="H20" s="10">
        <v>74</v>
      </c>
      <c r="I20" s="10">
        <v>65</v>
      </c>
      <c r="J20" s="10">
        <v>2</v>
      </c>
      <c r="K20" s="10">
        <v>9</v>
      </c>
      <c r="L20" s="10">
        <v>20</v>
      </c>
      <c r="M20" s="10">
        <v>321</v>
      </c>
      <c r="N20" s="10">
        <v>34</v>
      </c>
      <c r="O20" s="10">
        <v>10</v>
      </c>
      <c r="P20" s="10">
        <v>442</v>
      </c>
      <c r="Q20" s="10">
        <v>2</v>
      </c>
      <c r="R20" s="10">
        <v>10</v>
      </c>
      <c r="S20" s="10">
        <v>42</v>
      </c>
      <c r="T20" s="10">
        <v>52</v>
      </c>
      <c r="U20" s="10">
        <v>31</v>
      </c>
      <c r="V20" s="10">
        <v>442</v>
      </c>
      <c r="W20" s="10">
        <v>31</v>
      </c>
      <c r="X20" s="10">
        <f t="shared" si="2"/>
        <v>473</v>
      </c>
      <c r="Y20" s="17">
        <f t="shared" si="3"/>
        <v>452.3333333333333</v>
      </c>
      <c r="Z20" s="68">
        <v>21</v>
      </c>
      <c r="AA20" s="41">
        <v>117</v>
      </c>
      <c r="AB20" s="17">
        <f t="shared" si="4"/>
        <v>85.05413105413105</v>
      </c>
      <c r="AC20" s="71"/>
    </row>
    <row r="21" spans="1:29" ht="15">
      <c r="A21" s="4" t="s">
        <v>45</v>
      </c>
      <c r="B21" s="10">
        <v>636</v>
      </c>
      <c r="C21" s="10">
        <f t="shared" si="0"/>
        <v>224</v>
      </c>
      <c r="D21" s="10">
        <v>860</v>
      </c>
      <c r="E21" s="10">
        <f t="shared" si="1"/>
        <v>351</v>
      </c>
      <c r="F21" s="10">
        <v>509</v>
      </c>
      <c r="G21" s="10">
        <v>2</v>
      </c>
      <c r="H21" s="10">
        <v>60</v>
      </c>
      <c r="I21" s="10">
        <v>53</v>
      </c>
      <c r="J21" s="10">
        <v>1</v>
      </c>
      <c r="K21" s="10">
        <v>2</v>
      </c>
      <c r="L21" s="10">
        <v>6</v>
      </c>
      <c r="M21" s="10">
        <v>251</v>
      </c>
      <c r="N21" s="10">
        <v>33</v>
      </c>
      <c r="O21" s="10">
        <v>5</v>
      </c>
      <c r="P21" s="10">
        <v>351</v>
      </c>
      <c r="Q21" s="10">
        <v>7</v>
      </c>
      <c r="R21" s="10">
        <v>25</v>
      </c>
      <c r="S21" s="92">
        <v>34700</v>
      </c>
      <c r="T21" s="10">
        <v>56</v>
      </c>
      <c r="U21" s="10">
        <v>32</v>
      </c>
      <c r="V21" s="10">
        <v>351</v>
      </c>
      <c r="W21" s="10">
        <v>32</v>
      </c>
      <c r="X21" s="10">
        <f t="shared" si="2"/>
        <v>383</v>
      </c>
      <c r="Y21" s="17">
        <f t="shared" si="3"/>
        <v>361.6666666666667</v>
      </c>
      <c r="Z21" s="68">
        <v>24</v>
      </c>
      <c r="AA21" s="41">
        <v>100</v>
      </c>
      <c r="AB21" s="17">
        <f t="shared" si="4"/>
        <v>79.56666666666666</v>
      </c>
      <c r="AC21" s="71"/>
    </row>
    <row r="22" spans="1:29" ht="15">
      <c r="A22" s="4" t="s">
        <v>73</v>
      </c>
      <c r="B22" s="10">
        <v>691</v>
      </c>
      <c r="C22" s="10">
        <f t="shared" si="0"/>
        <v>258</v>
      </c>
      <c r="D22" s="10">
        <v>949</v>
      </c>
      <c r="E22" s="10">
        <v>341</v>
      </c>
      <c r="F22" s="10">
        <v>608</v>
      </c>
      <c r="G22" s="10">
        <v>3</v>
      </c>
      <c r="H22" s="10">
        <v>47</v>
      </c>
      <c r="I22" s="10">
        <v>40</v>
      </c>
      <c r="J22" s="10">
        <v>2</v>
      </c>
      <c r="K22" s="10">
        <v>2</v>
      </c>
      <c r="L22" s="10">
        <v>0</v>
      </c>
      <c r="M22" s="10">
        <v>260</v>
      </c>
      <c r="N22" s="10">
        <v>19</v>
      </c>
      <c r="O22" s="10">
        <v>12</v>
      </c>
      <c r="P22" s="10">
        <v>341</v>
      </c>
      <c r="Q22" s="10">
        <v>12</v>
      </c>
      <c r="R22" s="10">
        <v>23</v>
      </c>
      <c r="S22" s="33">
        <v>42</v>
      </c>
      <c r="T22" s="10">
        <v>65</v>
      </c>
      <c r="U22" s="10">
        <v>50</v>
      </c>
      <c r="V22" s="10">
        <v>341</v>
      </c>
      <c r="W22" s="10">
        <v>50</v>
      </c>
      <c r="X22" s="10">
        <f t="shared" si="2"/>
        <v>391</v>
      </c>
      <c r="Y22" s="17">
        <f t="shared" si="3"/>
        <v>357.6666666666667</v>
      </c>
      <c r="Z22" s="68">
        <v>15</v>
      </c>
      <c r="AA22" s="41">
        <v>105</v>
      </c>
      <c r="AB22" s="17">
        <f t="shared" si="4"/>
        <v>74.93968253968255</v>
      </c>
      <c r="AC22" s="71"/>
    </row>
    <row r="23" spans="1:34" ht="15">
      <c r="A23" s="4" t="s">
        <v>47</v>
      </c>
      <c r="B23" s="10">
        <v>619</v>
      </c>
      <c r="C23" s="10">
        <f t="shared" si="0"/>
        <v>256</v>
      </c>
      <c r="D23" s="10">
        <v>875</v>
      </c>
      <c r="E23" s="10">
        <f t="shared" si="1"/>
        <v>344</v>
      </c>
      <c r="F23" s="10">
        <v>531</v>
      </c>
      <c r="G23" s="10">
        <v>2</v>
      </c>
      <c r="H23" s="10">
        <v>53</v>
      </c>
      <c r="I23" s="10">
        <v>50</v>
      </c>
      <c r="J23" s="10">
        <v>1</v>
      </c>
      <c r="K23" s="10">
        <v>3</v>
      </c>
      <c r="L23" s="10">
        <v>11</v>
      </c>
      <c r="M23" s="10">
        <v>247</v>
      </c>
      <c r="N23" s="10">
        <v>29</v>
      </c>
      <c r="O23" s="10">
        <v>13</v>
      </c>
      <c r="P23" s="10">
        <v>344</v>
      </c>
      <c r="Q23" s="10">
        <v>18</v>
      </c>
      <c r="R23" s="67">
        <v>30</v>
      </c>
      <c r="S23" s="10">
        <v>42</v>
      </c>
      <c r="T23" s="74">
        <v>72</v>
      </c>
      <c r="U23" s="10">
        <v>34</v>
      </c>
      <c r="V23" s="10">
        <v>344</v>
      </c>
      <c r="W23" s="10">
        <v>34</v>
      </c>
      <c r="X23" s="10">
        <f t="shared" si="2"/>
        <v>378</v>
      </c>
      <c r="Y23" s="17">
        <f t="shared" si="3"/>
        <v>355.3333333333333</v>
      </c>
      <c r="Z23" s="68">
        <v>38</v>
      </c>
      <c r="AA23" s="41">
        <v>108</v>
      </c>
      <c r="AB23" s="17">
        <f t="shared" si="4"/>
        <v>72.38271604938271</v>
      </c>
      <c r="AC23" s="71"/>
      <c r="AG23" s="64"/>
      <c r="AH23" s="64"/>
    </row>
    <row r="24" spans="1:29" ht="15">
      <c r="A24" s="4" t="s">
        <v>48</v>
      </c>
      <c r="B24" s="10">
        <v>601</v>
      </c>
      <c r="C24" s="10">
        <f t="shared" si="0"/>
        <v>205</v>
      </c>
      <c r="D24" s="10">
        <v>806</v>
      </c>
      <c r="E24" s="10">
        <v>235</v>
      </c>
      <c r="F24" s="10">
        <v>571</v>
      </c>
      <c r="G24" s="10">
        <v>2</v>
      </c>
      <c r="H24" s="10">
        <v>10</v>
      </c>
      <c r="I24" s="10">
        <v>6</v>
      </c>
      <c r="J24" s="10">
        <v>0</v>
      </c>
      <c r="K24" s="10">
        <v>0</v>
      </c>
      <c r="L24" s="10">
        <v>0</v>
      </c>
      <c r="M24" s="10">
        <v>198</v>
      </c>
      <c r="N24" s="10">
        <v>23</v>
      </c>
      <c r="O24" s="10">
        <v>2</v>
      </c>
      <c r="P24" s="10">
        <v>235</v>
      </c>
      <c r="Q24" s="10">
        <v>5</v>
      </c>
      <c r="R24" s="10">
        <v>35</v>
      </c>
      <c r="S24" s="11">
        <v>40</v>
      </c>
      <c r="T24" s="10">
        <v>75</v>
      </c>
      <c r="U24" s="10">
        <v>37</v>
      </c>
      <c r="V24" s="10">
        <v>235</v>
      </c>
      <c r="W24" s="10">
        <v>37</v>
      </c>
      <c r="X24" s="10">
        <f t="shared" si="2"/>
        <v>272</v>
      </c>
      <c r="Y24" s="17">
        <f t="shared" si="3"/>
        <v>247.33333333333334</v>
      </c>
      <c r="Z24" s="68">
        <v>38</v>
      </c>
      <c r="AA24" s="41">
        <v>101</v>
      </c>
      <c r="AB24" s="17">
        <f t="shared" si="4"/>
        <v>53.87458745874588</v>
      </c>
      <c r="AC24" s="71"/>
    </row>
    <row r="25" spans="1:34" ht="15">
      <c r="A25" s="4" t="s">
        <v>57</v>
      </c>
      <c r="B25" s="10">
        <v>490</v>
      </c>
      <c r="C25" s="10">
        <f t="shared" si="0"/>
        <v>245</v>
      </c>
      <c r="D25" s="10">
        <v>735</v>
      </c>
      <c r="E25" s="10">
        <f t="shared" si="1"/>
        <v>355</v>
      </c>
      <c r="F25" s="10">
        <v>380</v>
      </c>
      <c r="G25" s="10">
        <v>0</v>
      </c>
      <c r="H25" s="10">
        <v>50</v>
      </c>
      <c r="I25" s="10">
        <v>45</v>
      </c>
      <c r="J25" s="10">
        <v>1</v>
      </c>
      <c r="K25" s="10">
        <v>3</v>
      </c>
      <c r="L25" s="10">
        <v>10</v>
      </c>
      <c r="M25" s="10">
        <v>277</v>
      </c>
      <c r="N25" s="10">
        <v>26</v>
      </c>
      <c r="O25" s="10">
        <v>2</v>
      </c>
      <c r="P25" s="75">
        <v>355</v>
      </c>
      <c r="Q25" s="10">
        <v>12</v>
      </c>
      <c r="R25" s="10">
        <v>24</v>
      </c>
      <c r="S25" s="10">
        <v>41</v>
      </c>
      <c r="T25" s="10">
        <v>65</v>
      </c>
      <c r="U25" s="10">
        <v>41</v>
      </c>
      <c r="V25" s="10">
        <v>355</v>
      </c>
      <c r="W25" s="10">
        <v>41</v>
      </c>
      <c r="X25" s="10">
        <f t="shared" si="2"/>
        <v>396</v>
      </c>
      <c r="Y25" s="17">
        <f t="shared" si="3"/>
        <v>368.6666666666667</v>
      </c>
      <c r="Z25" s="68">
        <v>24</v>
      </c>
      <c r="AA25" s="41">
        <v>100</v>
      </c>
      <c r="AB25" s="17">
        <f t="shared" si="4"/>
        <v>81.10666666666667</v>
      </c>
      <c r="AC25" s="71"/>
      <c r="AG25" s="64"/>
      <c r="AH25" s="64"/>
    </row>
    <row r="26" spans="1:29" ht="15">
      <c r="A26" s="4" t="s">
        <v>58</v>
      </c>
      <c r="B26" s="10">
        <v>488</v>
      </c>
      <c r="C26" s="10">
        <f t="shared" si="0"/>
        <v>234</v>
      </c>
      <c r="D26" s="10">
        <v>722</v>
      </c>
      <c r="E26" s="10">
        <f t="shared" si="1"/>
        <v>271</v>
      </c>
      <c r="F26" s="10">
        <v>451</v>
      </c>
      <c r="G26" s="10">
        <v>3</v>
      </c>
      <c r="H26" s="10">
        <v>54</v>
      </c>
      <c r="I26" s="10">
        <v>52</v>
      </c>
      <c r="J26" s="10">
        <v>8</v>
      </c>
      <c r="K26" s="10">
        <v>3</v>
      </c>
      <c r="L26" s="10">
        <v>15</v>
      </c>
      <c r="M26" s="10">
        <v>181</v>
      </c>
      <c r="N26" s="10">
        <v>30</v>
      </c>
      <c r="O26" s="10">
        <v>3</v>
      </c>
      <c r="P26" s="11">
        <v>271</v>
      </c>
      <c r="Q26" s="10">
        <v>11</v>
      </c>
      <c r="R26" s="10">
        <v>19</v>
      </c>
      <c r="S26" s="10">
        <v>36</v>
      </c>
      <c r="T26" s="10">
        <v>55</v>
      </c>
      <c r="U26" s="10">
        <v>11</v>
      </c>
      <c r="V26" s="10">
        <v>271</v>
      </c>
      <c r="W26" s="10">
        <v>11</v>
      </c>
      <c r="X26" s="10">
        <f t="shared" si="2"/>
        <v>282</v>
      </c>
      <c r="Y26" s="17">
        <f t="shared" si="3"/>
        <v>274.6666666666667</v>
      </c>
      <c r="Z26" s="68">
        <v>44</v>
      </c>
      <c r="AA26" s="41">
        <v>107</v>
      </c>
      <c r="AB26" s="17">
        <f t="shared" si="4"/>
        <v>56.47352024922119</v>
      </c>
      <c r="AC26" s="71"/>
    </row>
    <row r="27" spans="1:29" ht="15">
      <c r="A27" s="4" t="s">
        <v>59</v>
      </c>
      <c r="B27" s="10">
        <v>525</v>
      </c>
      <c r="C27" s="10">
        <f t="shared" si="0"/>
        <v>200</v>
      </c>
      <c r="D27" s="10">
        <v>725</v>
      </c>
      <c r="E27" s="10">
        <f t="shared" si="1"/>
        <v>247</v>
      </c>
      <c r="F27" s="10">
        <v>478</v>
      </c>
      <c r="G27" s="10">
        <v>2</v>
      </c>
      <c r="H27" s="10">
        <v>21</v>
      </c>
      <c r="I27" s="10">
        <v>9</v>
      </c>
      <c r="J27" s="10">
        <v>2</v>
      </c>
      <c r="K27" s="10">
        <v>2</v>
      </c>
      <c r="L27" s="10">
        <v>1</v>
      </c>
      <c r="M27" s="10">
        <v>183</v>
      </c>
      <c r="N27" s="10">
        <v>37</v>
      </c>
      <c r="O27" s="10">
        <v>4</v>
      </c>
      <c r="P27" s="10">
        <v>247</v>
      </c>
      <c r="Q27" s="10">
        <v>2</v>
      </c>
      <c r="R27" s="10">
        <v>4</v>
      </c>
      <c r="S27" s="10">
        <v>26</v>
      </c>
      <c r="T27" s="10">
        <v>30</v>
      </c>
      <c r="U27" s="10">
        <v>24</v>
      </c>
      <c r="V27" s="10">
        <v>247</v>
      </c>
      <c r="W27" s="10">
        <v>24</v>
      </c>
      <c r="X27" s="10">
        <f t="shared" si="2"/>
        <v>271</v>
      </c>
      <c r="Y27" s="17">
        <f t="shared" si="3"/>
        <v>255</v>
      </c>
      <c r="Z27" s="68">
        <v>6</v>
      </c>
      <c r="AA27" s="41">
        <v>98</v>
      </c>
      <c r="AB27" s="17">
        <f t="shared" si="4"/>
        <v>57.24489795918368</v>
      </c>
      <c r="AC27" s="71"/>
    </row>
    <row r="28" spans="1:34" ht="15">
      <c r="A28" s="4" t="s">
        <v>60</v>
      </c>
      <c r="B28" s="10">
        <v>131</v>
      </c>
      <c r="C28" s="10">
        <f t="shared" si="0"/>
        <v>40</v>
      </c>
      <c r="D28" s="10">
        <v>171</v>
      </c>
      <c r="E28" s="10">
        <f t="shared" si="1"/>
        <v>171</v>
      </c>
      <c r="F28" s="10">
        <v>0</v>
      </c>
      <c r="G28" s="10">
        <v>6</v>
      </c>
      <c r="H28" s="10">
        <v>27</v>
      </c>
      <c r="I28" s="10">
        <v>24</v>
      </c>
      <c r="J28" s="10">
        <v>2</v>
      </c>
      <c r="K28" s="10">
        <v>1</v>
      </c>
      <c r="L28" s="10">
        <v>3</v>
      </c>
      <c r="M28" s="10">
        <v>117</v>
      </c>
      <c r="N28" s="10">
        <v>16</v>
      </c>
      <c r="O28" s="10">
        <v>5</v>
      </c>
      <c r="P28" s="10">
        <v>171</v>
      </c>
      <c r="Q28" s="10">
        <v>10</v>
      </c>
      <c r="R28" s="10">
        <v>3</v>
      </c>
      <c r="S28" s="10">
        <v>6</v>
      </c>
      <c r="T28" s="10">
        <v>9</v>
      </c>
      <c r="U28" s="10">
        <v>9</v>
      </c>
      <c r="V28" s="10">
        <v>171</v>
      </c>
      <c r="W28" s="10">
        <v>9</v>
      </c>
      <c r="X28" s="10">
        <f t="shared" si="2"/>
        <v>180</v>
      </c>
      <c r="Y28" s="17">
        <f t="shared" si="3"/>
        <v>174</v>
      </c>
      <c r="Z28" s="68">
        <v>0</v>
      </c>
      <c r="AA28" s="41">
        <v>95</v>
      </c>
      <c r="AB28" s="17">
        <f t="shared" si="4"/>
        <v>40.29473684210526</v>
      </c>
      <c r="AC28" s="71"/>
      <c r="AG28" s="64"/>
      <c r="AH28" s="64"/>
    </row>
    <row r="29" spans="1:29" ht="15">
      <c r="A29" s="4" t="s">
        <v>49</v>
      </c>
      <c r="B29" s="10">
        <v>755</v>
      </c>
      <c r="C29" s="10">
        <f t="shared" si="0"/>
        <v>204</v>
      </c>
      <c r="D29" s="10">
        <v>959</v>
      </c>
      <c r="E29" s="10">
        <f t="shared" si="1"/>
        <v>418</v>
      </c>
      <c r="F29" s="10">
        <v>541</v>
      </c>
      <c r="G29" s="10">
        <v>4</v>
      </c>
      <c r="H29" s="10">
        <v>154</v>
      </c>
      <c r="I29" s="10">
        <v>143</v>
      </c>
      <c r="J29" s="10">
        <v>3</v>
      </c>
      <c r="K29" s="10">
        <v>1</v>
      </c>
      <c r="L29" s="10">
        <v>17</v>
      </c>
      <c r="M29" s="10">
        <v>252</v>
      </c>
      <c r="N29" s="10">
        <v>8</v>
      </c>
      <c r="O29" s="10">
        <v>0</v>
      </c>
      <c r="P29" s="10">
        <v>418</v>
      </c>
      <c r="Q29" s="10">
        <v>4</v>
      </c>
      <c r="R29" s="10">
        <v>36</v>
      </c>
      <c r="S29" s="10">
        <v>46</v>
      </c>
      <c r="T29" s="10">
        <v>82</v>
      </c>
      <c r="U29" s="10">
        <v>43</v>
      </c>
      <c r="V29" s="10">
        <v>418</v>
      </c>
      <c r="W29" s="10">
        <v>43</v>
      </c>
      <c r="X29" s="10">
        <f t="shared" si="2"/>
        <v>461</v>
      </c>
      <c r="Y29" s="17">
        <f t="shared" si="3"/>
        <v>432.3333333333333</v>
      </c>
      <c r="Z29" s="68">
        <v>39</v>
      </c>
      <c r="AA29" s="41">
        <v>107</v>
      </c>
      <c r="AB29" s="17">
        <f t="shared" si="4"/>
        <v>88.89096573208722</v>
      </c>
      <c r="AC29" s="71"/>
    </row>
    <row r="30" spans="1:29" ht="15">
      <c r="A30" s="4" t="s">
        <v>50</v>
      </c>
      <c r="B30" s="10">
        <v>908</v>
      </c>
      <c r="C30" s="10">
        <f t="shared" si="0"/>
        <v>248</v>
      </c>
      <c r="D30" s="10">
        <v>1156</v>
      </c>
      <c r="E30" s="10">
        <f t="shared" si="1"/>
        <v>459</v>
      </c>
      <c r="F30" s="10">
        <v>697</v>
      </c>
      <c r="G30" s="10">
        <v>9</v>
      </c>
      <c r="H30" s="10">
        <v>136</v>
      </c>
      <c r="I30" s="10">
        <v>128</v>
      </c>
      <c r="J30" s="10">
        <v>7</v>
      </c>
      <c r="K30" s="10">
        <v>2</v>
      </c>
      <c r="L30" s="10">
        <v>23</v>
      </c>
      <c r="M30" s="10">
        <v>305</v>
      </c>
      <c r="N30" s="10">
        <v>7</v>
      </c>
      <c r="O30" s="10">
        <v>2</v>
      </c>
      <c r="P30" s="10">
        <v>459</v>
      </c>
      <c r="Q30" s="10">
        <v>0</v>
      </c>
      <c r="R30" s="10">
        <v>65</v>
      </c>
      <c r="S30" s="10">
        <v>44</v>
      </c>
      <c r="T30" s="10">
        <v>109</v>
      </c>
      <c r="U30" s="10">
        <v>32</v>
      </c>
      <c r="V30" s="10">
        <v>459</v>
      </c>
      <c r="W30" s="10">
        <v>32</v>
      </c>
      <c r="X30" s="10">
        <f t="shared" si="2"/>
        <v>491</v>
      </c>
      <c r="Y30" s="17">
        <f t="shared" si="3"/>
        <v>469.6666666666667</v>
      </c>
      <c r="Z30" s="68">
        <v>77</v>
      </c>
      <c r="AA30" s="41">
        <v>105</v>
      </c>
      <c r="AB30" s="17">
        <f t="shared" si="4"/>
        <v>98.40634920634922</v>
      </c>
      <c r="AC30" s="71"/>
    </row>
    <row r="31" spans="1:34" ht="15">
      <c r="A31" s="4" t="s">
        <v>51</v>
      </c>
      <c r="B31" s="10">
        <v>490</v>
      </c>
      <c r="C31" s="10">
        <f t="shared" si="0"/>
        <v>258</v>
      </c>
      <c r="D31" s="10">
        <v>748</v>
      </c>
      <c r="E31" s="10">
        <f t="shared" si="1"/>
        <v>312</v>
      </c>
      <c r="F31" s="10">
        <v>436</v>
      </c>
      <c r="G31" s="10">
        <v>3</v>
      </c>
      <c r="H31" s="10">
        <v>46</v>
      </c>
      <c r="I31" s="10">
        <v>43</v>
      </c>
      <c r="J31" s="10">
        <v>2</v>
      </c>
      <c r="K31" s="10">
        <v>3</v>
      </c>
      <c r="L31" s="10">
        <v>4</v>
      </c>
      <c r="M31" s="10">
        <v>217</v>
      </c>
      <c r="N31" s="10">
        <v>37</v>
      </c>
      <c r="O31" s="10">
        <v>9</v>
      </c>
      <c r="P31" s="10">
        <v>312</v>
      </c>
      <c r="Q31" s="10">
        <v>15</v>
      </c>
      <c r="R31" s="10">
        <v>26</v>
      </c>
      <c r="S31" s="10">
        <v>40</v>
      </c>
      <c r="T31" s="10">
        <v>66</v>
      </c>
      <c r="U31" s="10">
        <v>52</v>
      </c>
      <c r="V31" s="10">
        <v>312</v>
      </c>
      <c r="W31" s="10">
        <v>52</v>
      </c>
      <c r="X31" s="10">
        <f t="shared" si="2"/>
        <v>364</v>
      </c>
      <c r="Y31" s="17">
        <f t="shared" si="3"/>
        <v>329.3333333333333</v>
      </c>
      <c r="Z31" s="68">
        <v>14</v>
      </c>
      <c r="AA31" s="41">
        <v>106</v>
      </c>
      <c r="AB31" s="17">
        <f t="shared" si="4"/>
        <v>68.35220125786162</v>
      </c>
      <c r="AC31" s="71"/>
      <c r="AG31" s="64"/>
      <c r="AH31" s="64"/>
    </row>
    <row r="32" spans="1:34" ht="15">
      <c r="A32" s="4" t="s">
        <v>52</v>
      </c>
      <c r="B32" s="10">
        <v>442</v>
      </c>
      <c r="C32" s="10">
        <f t="shared" si="0"/>
        <v>82</v>
      </c>
      <c r="D32" s="10">
        <v>524</v>
      </c>
      <c r="E32" s="10">
        <f t="shared" si="1"/>
        <v>295</v>
      </c>
      <c r="F32" s="10">
        <v>229</v>
      </c>
      <c r="G32" s="10">
        <v>0</v>
      </c>
      <c r="H32" s="10">
        <v>45</v>
      </c>
      <c r="I32" s="10">
        <v>41</v>
      </c>
      <c r="J32" s="10">
        <v>6</v>
      </c>
      <c r="K32" s="10">
        <v>1</v>
      </c>
      <c r="L32" s="10">
        <v>16</v>
      </c>
      <c r="M32" s="10">
        <v>223</v>
      </c>
      <c r="N32" s="10">
        <v>21</v>
      </c>
      <c r="O32" s="10">
        <v>6</v>
      </c>
      <c r="P32" s="10">
        <v>295</v>
      </c>
      <c r="Q32" s="10">
        <v>3</v>
      </c>
      <c r="R32" s="10">
        <v>11</v>
      </c>
      <c r="S32" s="10">
        <v>0</v>
      </c>
      <c r="T32" s="10">
        <v>11</v>
      </c>
      <c r="U32" s="10">
        <v>8</v>
      </c>
      <c r="V32" s="10">
        <v>295</v>
      </c>
      <c r="W32" s="10">
        <v>8</v>
      </c>
      <c r="X32" s="10">
        <f t="shared" si="2"/>
        <v>303</v>
      </c>
      <c r="Y32" s="17">
        <f t="shared" si="3"/>
        <v>297.6666666666667</v>
      </c>
      <c r="Z32" s="68">
        <v>3</v>
      </c>
      <c r="AA32" s="41">
        <v>119</v>
      </c>
      <c r="AB32" s="17">
        <f t="shared" si="4"/>
        <v>55.030812324929975</v>
      </c>
      <c r="AC32" s="71"/>
      <c r="AG32" s="64"/>
      <c r="AH32" s="64"/>
    </row>
    <row r="33" spans="1:34" ht="15">
      <c r="A33" s="4" t="s">
        <v>53</v>
      </c>
      <c r="B33" s="10">
        <v>697</v>
      </c>
      <c r="C33" s="10">
        <v>252</v>
      </c>
      <c r="D33" s="10">
        <v>949</v>
      </c>
      <c r="E33" s="10">
        <f t="shared" si="1"/>
        <v>411</v>
      </c>
      <c r="F33" s="10">
        <v>538</v>
      </c>
      <c r="G33" s="10">
        <v>5</v>
      </c>
      <c r="H33" s="10">
        <v>63</v>
      </c>
      <c r="I33" s="10">
        <v>57</v>
      </c>
      <c r="J33" s="10">
        <v>0</v>
      </c>
      <c r="K33" s="10">
        <v>2</v>
      </c>
      <c r="L33" s="10">
        <v>1</v>
      </c>
      <c r="M33" s="10">
        <v>298</v>
      </c>
      <c r="N33" s="10">
        <v>34</v>
      </c>
      <c r="O33" s="10">
        <v>11</v>
      </c>
      <c r="P33" s="10">
        <v>411</v>
      </c>
      <c r="Q33" s="10">
        <v>16</v>
      </c>
      <c r="R33" s="10">
        <v>14</v>
      </c>
      <c r="S33" s="10">
        <v>42</v>
      </c>
      <c r="T33" s="10">
        <v>56</v>
      </c>
      <c r="U33" s="10">
        <v>43</v>
      </c>
      <c r="V33" s="10">
        <v>411</v>
      </c>
      <c r="W33" s="10">
        <v>43</v>
      </c>
      <c r="X33" s="10">
        <f t="shared" si="2"/>
        <v>454</v>
      </c>
      <c r="Y33" s="17">
        <f t="shared" si="3"/>
        <v>425.3333333333333</v>
      </c>
      <c r="Z33" s="68">
        <v>13</v>
      </c>
      <c r="AA33" s="41">
        <v>107</v>
      </c>
      <c r="AB33" s="17">
        <f t="shared" si="4"/>
        <v>87.45171339563863</v>
      </c>
      <c r="AC33" s="71"/>
      <c r="AG33" s="64"/>
      <c r="AH33" s="64"/>
    </row>
    <row r="34" spans="1:34" ht="15.75" thickBot="1">
      <c r="A34" s="4" t="s">
        <v>54</v>
      </c>
      <c r="B34" s="33">
        <v>170</v>
      </c>
      <c r="C34" s="33">
        <f t="shared" si="0"/>
        <v>219</v>
      </c>
      <c r="D34" s="33">
        <v>389</v>
      </c>
      <c r="E34" s="33">
        <f t="shared" si="1"/>
        <v>234</v>
      </c>
      <c r="F34" s="33">
        <v>155</v>
      </c>
      <c r="G34" s="33">
        <v>3</v>
      </c>
      <c r="H34" s="33">
        <v>7</v>
      </c>
      <c r="I34" s="33">
        <v>4</v>
      </c>
      <c r="J34" s="33">
        <v>0</v>
      </c>
      <c r="K34" s="33">
        <v>2</v>
      </c>
      <c r="L34" s="33">
        <v>0</v>
      </c>
      <c r="M34" s="33">
        <v>199</v>
      </c>
      <c r="N34" s="33">
        <v>25</v>
      </c>
      <c r="O34" s="33">
        <v>0</v>
      </c>
      <c r="P34" s="33">
        <v>234</v>
      </c>
      <c r="Q34" s="33">
        <v>0</v>
      </c>
      <c r="R34" s="33">
        <v>15</v>
      </c>
      <c r="S34" s="33">
        <v>27</v>
      </c>
      <c r="T34" s="33">
        <v>42</v>
      </c>
      <c r="U34" s="33">
        <v>34</v>
      </c>
      <c r="V34" s="33">
        <v>234</v>
      </c>
      <c r="W34" s="33">
        <v>34</v>
      </c>
      <c r="X34" s="33">
        <f t="shared" si="2"/>
        <v>268</v>
      </c>
      <c r="Y34" s="76">
        <f t="shared" si="3"/>
        <v>245.33333333333334</v>
      </c>
      <c r="Z34" s="69">
        <v>8</v>
      </c>
      <c r="AA34" s="72">
        <v>104</v>
      </c>
      <c r="AB34" s="76">
        <f t="shared" si="4"/>
        <v>51.8974358974359</v>
      </c>
      <c r="AC34" s="73"/>
      <c r="AG34" s="64"/>
      <c r="AH34" s="64"/>
    </row>
    <row r="35" spans="1:29" ht="15.75" thickBot="1">
      <c r="A35" s="5" t="s">
        <v>55</v>
      </c>
      <c r="B35" s="36">
        <v>12022</v>
      </c>
      <c r="C35" s="65">
        <f>SUM(C11:C34)</f>
        <v>6177</v>
      </c>
      <c r="D35" s="65">
        <f>SUM(D11:D34)</f>
        <v>18199</v>
      </c>
      <c r="E35" s="65">
        <f>SUM(E11:E34)</f>
        <v>7662</v>
      </c>
      <c r="F35" s="65">
        <v>10537</v>
      </c>
      <c r="G35" s="36">
        <f aca="true" t="shared" si="5" ref="G35:W35">SUM(G11:G34)</f>
        <v>127</v>
      </c>
      <c r="H35" s="36">
        <f t="shared" si="5"/>
        <v>1197</v>
      </c>
      <c r="I35" s="36">
        <f t="shared" si="5"/>
        <v>1066</v>
      </c>
      <c r="J35" s="36">
        <f t="shared" si="5"/>
        <v>46</v>
      </c>
      <c r="K35" s="36">
        <f t="shared" si="5"/>
        <v>59</v>
      </c>
      <c r="L35" s="36">
        <f t="shared" si="5"/>
        <v>176</v>
      </c>
      <c r="M35" s="36">
        <f t="shared" si="5"/>
        <v>5540</v>
      </c>
      <c r="N35" s="36">
        <f t="shared" si="5"/>
        <v>635</v>
      </c>
      <c r="O35" s="36">
        <f t="shared" si="5"/>
        <v>163</v>
      </c>
      <c r="P35" s="65">
        <f t="shared" si="5"/>
        <v>7662</v>
      </c>
      <c r="Q35" s="36">
        <f t="shared" si="5"/>
        <v>181</v>
      </c>
      <c r="R35" s="36">
        <f t="shared" si="5"/>
        <v>484</v>
      </c>
      <c r="S35" s="36">
        <f t="shared" si="5"/>
        <v>35433</v>
      </c>
      <c r="T35" s="65">
        <f t="shared" si="5"/>
        <v>1248</v>
      </c>
      <c r="U35" s="36">
        <f t="shared" si="5"/>
        <v>732</v>
      </c>
      <c r="V35" s="36">
        <f t="shared" si="5"/>
        <v>7662</v>
      </c>
      <c r="W35" s="36">
        <f t="shared" si="5"/>
        <v>732</v>
      </c>
      <c r="X35" s="65">
        <f t="shared" si="2"/>
        <v>8394</v>
      </c>
      <c r="Y35" s="77">
        <f t="shared" si="3"/>
        <v>7906</v>
      </c>
      <c r="Z35" s="70">
        <v>516</v>
      </c>
      <c r="AA35" s="42">
        <f>SUM(AA11:AA34)</f>
        <v>2358</v>
      </c>
      <c r="AB35" s="77">
        <f t="shared" si="4"/>
        <v>73.76251060220525</v>
      </c>
      <c r="AC35" s="39"/>
    </row>
    <row r="36" ht="15">
      <c r="R36" s="28"/>
    </row>
    <row r="37" ht="15">
      <c r="S37" t="s">
        <v>71</v>
      </c>
    </row>
    <row r="38" ht="15">
      <c r="S38" t="s">
        <v>69</v>
      </c>
    </row>
  </sheetData>
  <sheetProtection/>
  <mergeCells count="35"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  <mergeCell ref="Q6:Q9"/>
    <mergeCell ref="R6:R9"/>
    <mergeCell ref="S6:S9"/>
    <mergeCell ref="T6:T9"/>
    <mergeCell ref="U6:U9"/>
    <mergeCell ref="V6:Y6"/>
    <mergeCell ref="Y7:Y9"/>
    <mergeCell ref="B6:B9"/>
    <mergeCell ref="C6:C9"/>
    <mergeCell ref="D6:D9"/>
    <mergeCell ref="E6:E9"/>
    <mergeCell ref="F6:F9"/>
    <mergeCell ref="G6:P6"/>
    <mergeCell ref="H8:H9"/>
    <mergeCell ref="I8:L8"/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37"/>
  <sheetViews>
    <sheetView zoomScalePageLayoutView="0" workbookViewId="0" topLeftCell="A7">
      <selection activeCell="AH24" sqref="AH24"/>
    </sheetView>
  </sheetViews>
  <sheetFormatPr defaultColWidth="9.140625" defaultRowHeight="15"/>
  <cols>
    <col min="1" max="1" width="24.140625" style="0" bestFit="1" customWidth="1"/>
    <col min="2" max="3" width="7.7109375" style="0" customWidth="1"/>
    <col min="4" max="4" width="6.421875" style="0" customWidth="1"/>
    <col min="5" max="5" width="6.57421875" style="0" customWidth="1"/>
    <col min="6" max="6" width="7.00390625" style="0" customWidth="1"/>
    <col min="7" max="8" width="5.8515625" style="0" customWidth="1"/>
    <col min="9" max="10" width="5.421875" style="0" customWidth="1"/>
    <col min="11" max="11" width="5.140625" style="0" customWidth="1"/>
    <col min="12" max="12" width="5.00390625" style="0" bestFit="1" customWidth="1"/>
    <col min="13" max="13" width="6.00390625" style="0" bestFit="1" customWidth="1"/>
    <col min="14" max="14" width="5.00390625" style="0" bestFit="1" customWidth="1"/>
    <col min="15" max="15" width="4.140625" style="0" customWidth="1"/>
    <col min="16" max="16" width="6.57421875" style="0" customWidth="1"/>
    <col min="17" max="17" width="5.003906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7.00390625" style="0" customWidth="1"/>
    <col min="29" max="29" width="5.57421875" style="0" customWidth="1"/>
  </cols>
  <sheetData>
    <row r="1" spans="1:29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>
      <c r="A3" s="97" t="s">
        <v>64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.75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39" ht="15.75" thickBot="1">
      <c r="A5" s="99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5</v>
      </c>
      <c r="S5" s="99"/>
      <c r="T5" s="99"/>
      <c r="U5" s="99"/>
      <c r="V5" s="99"/>
      <c r="W5" s="99"/>
      <c r="X5" s="99"/>
      <c r="Y5" s="99"/>
      <c r="Z5" s="99"/>
      <c r="AA5" s="101" t="s">
        <v>6</v>
      </c>
      <c r="AB5" s="101" t="s">
        <v>7</v>
      </c>
      <c r="AC5" s="101" t="s">
        <v>8</v>
      </c>
      <c r="AM5">
        <v>24</v>
      </c>
    </row>
    <row r="6" spans="1:29" ht="15.75" thickBot="1">
      <c r="A6" s="99"/>
      <c r="B6" s="101" t="s">
        <v>9</v>
      </c>
      <c r="C6" s="101" t="s">
        <v>10</v>
      </c>
      <c r="D6" s="101" t="s">
        <v>11</v>
      </c>
      <c r="E6" s="101" t="s">
        <v>12</v>
      </c>
      <c r="F6" s="101" t="s">
        <v>13</v>
      </c>
      <c r="G6" s="99" t="s">
        <v>14</v>
      </c>
      <c r="H6" s="99"/>
      <c r="I6" s="99"/>
      <c r="J6" s="99"/>
      <c r="K6" s="99"/>
      <c r="L6" s="99"/>
      <c r="M6" s="99"/>
      <c r="N6" s="99"/>
      <c r="O6" s="99"/>
      <c r="P6" s="99"/>
      <c r="Q6" s="101" t="s">
        <v>15</v>
      </c>
      <c r="R6" s="101" t="s">
        <v>9</v>
      </c>
      <c r="S6" s="101" t="s">
        <v>10</v>
      </c>
      <c r="T6" s="101" t="s">
        <v>16</v>
      </c>
      <c r="U6" s="101" t="s">
        <v>17</v>
      </c>
      <c r="V6" s="99" t="s">
        <v>18</v>
      </c>
      <c r="W6" s="99"/>
      <c r="X6" s="99"/>
      <c r="Y6" s="99"/>
      <c r="Z6" s="101" t="s">
        <v>13</v>
      </c>
      <c r="AA6" s="101"/>
      <c r="AB6" s="101"/>
      <c r="AC6" s="101"/>
    </row>
    <row r="7" spans="1:29" ht="15.75" thickBot="1">
      <c r="A7" s="99"/>
      <c r="B7" s="101"/>
      <c r="C7" s="101"/>
      <c r="D7" s="101"/>
      <c r="E7" s="101"/>
      <c r="F7" s="101"/>
      <c r="G7" s="101" t="s">
        <v>19</v>
      </c>
      <c r="H7" s="99" t="s">
        <v>20</v>
      </c>
      <c r="I7" s="99"/>
      <c r="J7" s="99"/>
      <c r="K7" s="99"/>
      <c r="L7" s="99"/>
      <c r="M7" s="101" t="s">
        <v>21</v>
      </c>
      <c r="N7" s="101" t="s">
        <v>22</v>
      </c>
      <c r="O7" s="101" t="s">
        <v>23</v>
      </c>
      <c r="P7" s="101" t="s">
        <v>24</v>
      </c>
      <c r="Q7" s="101"/>
      <c r="R7" s="101"/>
      <c r="S7" s="101"/>
      <c r="T7" s="101"/>
      <c r="U7" s="101"/>
      <c r="V7" s="101" t="s">
        <v>25</v>
      </c>
      <c r="W7" s="101" t="s">
        <v>26</v>
      </c>
      <c r="X7" s="101" t="s">
        <v>27</v>
      </c>
      <c r="Y7" s="101" t="s">
        <v>28</v>
      </c>
      <c r="Z7" s="101"/>
      <c r="AA7" s="101"/>
      <c r="AB7" s="101"/>
      <c r="AC7" s="101"/>
    </row>
    <row r="8" spans="1:29" ht="15.75" thickBot="1">
      <c r="A8" s="99"/>
      <c r="B8" s="101"/>
      <c r="C8" s="101"/>
      <c r="D8" s="101"/>
      <c r="E8" s="101"/>
      <c r="F8" s="101"/>
      <c r="G8" s="101"/>
      <c r="H8" s="101" t="s">
        <v>29</v>
      </c>
      <c r="I8" s="99" t="s">
        <v>30</v>
      </c>
      <c r="J8" s="99"/>
      <c r="K8" s="99"/>
      <c r="L8" s="99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83.25" customHeight="1" thickBot="1">
      <c r="A9" s="100"/>
      <c r="B9" s="102"/>
      <c r="C9" s="102"/>
      <c r="D9" s="102"/>
      <c r="E9" s="102"/>
      <c r="F9" s="102"/>
      <c r="G9" s="102"/>
      <c r="H9" s="102"/>
      <c r="I9" s="1" t="s">
        <v>31</v>
      </c>
      <c r="J9" s="1" t="s">
        <v>32</v>
      </c>
      <c r="K9" s="1" t="s">
        <v>33</v>
      </c>
      <c r="L9" s="1" t="s">
        <v>34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6" ht="15.75" thickBot="1">
      <c r="A11" s="3" t="s">
        <v>35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12"/>
      <c r="U11" s="8"/>
      <c r="V11" s="8"/>
      <c r="W11" s="8"/>
      <c r="X11" s="8"/>
      <c r="Y11" s="50"/>
      <c r="Z11" s="12"/>
      <c r="AA11" s="51"/>
      <c r="AB11" s="50"/>
      <c r="AC11" s="52"/>
      <c r="AJ11" s="8"/>
    </row>
    <row r="12" spans="1:36" ht="15.75" thickBot="1">
      <c r="A12" s="4" t="s">
        <v>36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10"/>
      <c r="AB12" s="17"/>
      <c r="AC12" s="19"/>
      <c r="AJ12" s="10"/>
    </row>
    <row r="13" spans="1:36" ht="15.75" thickBot="1">
      <c r="A13" s="4" t="s">
        <v>37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10"/>
      <c r="AB13" s="17"/>
      <c r="AC13" s="19"/>
      <c r="AJ13" s="10"/>
    </row>
    <row r="14" spans="1:36" ht="15.75" thickBot="1">
      <c r="A14" s="4" t="s">
        <v>38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10"/>
      <c r="AB14" s="17"/>
      <c r="AC14" s="19"/>
      <c r="AJ14" s="10"/>
    </row>
    <row r="15" spans="1:36" ht="15.75" thickBot="1">
      <c r="A15" s="4" t="s">
        <v>39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10"/>
      <c r="AB15" s="17"/>
      <c r="AC15" s="19"/>
      <c r="AJ15" s="10"/>
    </row>
    <row r="16" spans="1:36" ht="15.75" thickBot="1">
      <c r="A16" s="4" t="s">
        <v>40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10"/>
      <c r="AB16" s="17"/>
      <c r="AC16" s="19"/>
      <c r="AJ16" s="10"/>
    </row>
    <row r="17" spans="1:36" ht="15.75" thickBot="1">
      <c r="A17" s="4" t="s">
        <v>41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10"/>
      <c r="AB17" s="17"/>
      <c r="AC17" s="19"/>
      <c r="AJ17" s="10"/>
    </row>
    <row r="18" spans="1:36" ht="15.75" thickBot="1">
      <c r="A18" s="4" t="s">
        <v>42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10"/>
      <c r="AB18" s="17"/>
      <c r="AC18" s="19"/>
      <c r="AJ18" s="10"/>
    </row>
    <row r="19" spans="1:36" ht="15.75" thickBot="1">
      <c r="A19" s="4" t="s">
        <v>43</v>
      </c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10"/>
      <c r="AB19" s="17"/>
      <c r="AC19" s="19"/>
      <c r="AJ19" s="10"/>
    </row>
    <row r="20" spans="1:36" ht="15.75" thickBot="1">
      <c r="A20" s="4" t="s">
        <v>44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10"/>
      <c r="AB20" s="17"/>
      <c r="AC20" s="19"/>
      <c r="AJ20" s="10"/>
    </row>
    <row r="21" spans="1:36" ht="15.75" thickBot="1">
      <c r="A21" s="4" t="s">
        <v>45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10"/>
      <c r="AB21" s="17"/>
      <c r="AC21" s="19"/>
      <c r="AJ21" s="10"/>
    </row>
    <row r="22" spans="1:36" ht="15.75" thickBot="1">
      <c r="A22" s="4" t="s">
        <v>46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10"/>
      <c r="AB22" s="17"/>
      <c r="AC22" s="19"/>
      <c r="AJ22" s="10"/>
    </row>
    <row r="23" spans="1:36" ht="15.75" thickBot="1">
      <c r="A23" s="4" t="s">
        <v>47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10"/>
      <c r="AB23" s="17"/>
      <c r="AC23" s="19"/>
      <c r="AJ23" s="10"/>
    </row>
    <row r="24" spans="1:36" ht="15.75" thickBot="1">
      <c r="A24" s="4" t="s">
        <v>48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10"/>
      <c r="AB24" s="17"/>
      <c r="AC24" s="19"/>
      <c r="AJ24" s="10"/>
    </row>
    <row r="25" spans="1:36" ht="15.75" thickBot="1">
      <c r="A25" s="4" t="s">
        <v>57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10"/>
      <c r="AB25" s="17"/>
      <c r="AC25" s="19"/>
      <c r="AJ25" s="10"/>
    </row>
    <row r="26" spans="1:36" ht="15.75" thickBot="1">
      <c r="A26" s="4" t="s">
        <v>58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10"/>
      <c r="AB26" s="17"/>
      <c r="AC26" s="19"/>
      <c r="AJ26" s="10"/>
    </row>
    <row r="27" spans="1:36" ht="15.75" thickBot="1">
      <c r="A27" s="4" t="s">
        <v>59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10"/>
      <c r="AB27" s="17"/>
      <c r="AC27" s="19"/>
      <c r="AJ27" s="10"/>
    </row>
    <row r="28" spans="1:36" ht="15.75" thickBot="1">
      <c r="A28" s="4" t="s">
        <v>60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10"/>
      <c r="AB28" s="17"/>
      <c r="AC28" s="19"/>
      <c r="AJ28" s="10"/>
    </row>
    <row r="29" spans="1:36" ht="15.75" thickBot="1">
      <c r="A29" s="4" t="s">
        <v>49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10"/>
      <c r="AB29" s="17"/>
      <c r="AC29" s="19"/>
      <c r="AJ29" s="10"/>
    </row>
    <row r="30" spans="1:36" ht="15.75" thickBot="1">
      <c r="A30" s="4" t="s">
        <v>50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10"/>
      <c r="AB30" s="17"/>
      <c r="AC30" s="19"/>
      <c r="AJ30" s="10"/>
    </row>
    <row r="31" spans="1:36" ht="15.75" thickBot="1">
      <c r="A31" s="4" t="s">
        <v>51</v>
      </c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10"/>
      <c r="AB31" s="17"/>
      <c r="AC31" s="19"/>
      <c r="AJ31" s="10"/>
    </row>
    <row r="32" spans="1:36" ht="15.75" thickBot="1">
      <c r="A32" s="4" t="s">
        <v>52</v>
      </c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10"/>
      <c r="AB32" s="17"/>
      <c r="AC32" s="19"/>
      <c r="AJ32" s="10"/>
    </row>
    <row r="33" spans="1:36" ht="15.75" thickBot="1">
      <c r="A33" s="4" t="s">
        <v>53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10"/>
      <c r="AB33" s="17"/>
      <c r="AC33" s="19"/>
      <c r="AJ33" s="10"/>
    </row>
    <row r="34" spans="1:36" ht="15.75" thickBot="1">
      <c r="A34" s="4" t="s">
        <v>54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4"/>
      <c r="Z34" s="55"/>
      <c r="AA34" s="53"/>
      <c r="AB34" s="54"/>
      <c r="AC34" s="56"/>
      <c r="AJ34" s="10"/>
    </row>
    <row r="35" spans="1:36" ht="15.75" thickBot="1">
      <c r="A35" s="5" t="s">
        <v>55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7"/>
      <c r="AB35" s="23"/>
      <c r="AC35" s="49"/>
      <c r="AJ35" s="7"/>
    </row>
    <row r="36" spans="6:22" ht="15">
      <c r="F36" s="57"/>
      <c r="V36" t="s">
        <v>56</v>
      </c>
    </row>
    <row r="37" spans="4:9" ht="15">
      <c r="D37" t="s">
        <v>67</v>
      </c>
      <c r="I37" t="s">
        <v>68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42"/>
  <sheetViews>
    <sheetView zoomScale="89" zoomScaleNormal="89" zoomScalePageLayoutView="0" workbookViewId="0" topLeftCell="A7">
      <selection activeCell="AJ46" sqref="AJ46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>
      <c r="A3" s="97" t="s">
        <v>65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.75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5.75" thickBot="1">
      <c r="A5" s="99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5</v>
      </c>
      <c r="S5" s="99"/>
      <c r="T5" s="99"/>
      <c r="U5" s="99"/>
      <c r="V5" s="99"/>
      <c r="W5" s="99"/>
      <c r="X5" s="99"/>
      <c r="Y5" s="99"/>
      <c r="Z5" s="99"/>
      <c r="AA5" s="101" t="s">
        <v>6</v>
      </c>
      <c r="AB5" s="101" t="s">
        <v>7</v>
      </c>
      <c r="AC5" s="101" t="s">
        <v>8</v>
      </c>
    </row>
    <row r="6" spans="1:29" ht="15.75" thickBot="1">
      <c r="A6" s="99"/>
      <c r="B6" s="101" t="s">
        <v>9</v>
      </c>
      <c r="C6" s="101" t="s">
        <v>10</v>
      </c>
      <c r="D6" s="101" t="s">
        <v>11</v>
      </c>
      <c r="E6" s="101" t="s">
        <v>12</v>
      </c>
      <c r="F6" s="101" t="s">
        <v>13</v>
      </c>
      <c r="G6" s="99" t="s">
        <v>14</v>
      </c>
      <c r="H6" s="99"/>
      <c r="I6" s="99"/>
      <c r="J6" s="99"/>
      <c r="K6" s="99"/>
      <c r="L6" s="99"/>
      <c r="M6" s="99"/>
      <c r="N6" s="99"/>
      <c r="O6" s="99"/>
      <c r="P6" s="99"/>
      <c r="Q6" s="101" t="s">
        <v>15</v>
      </c>
      <c r="R6" s="101" t="s">
        <v>9</v>
      </c>
      <c r="S6" s="101" t="s">
        <v>10</v>
      </c>
      <c r="T6" s="101" t="s">
        <v>16</v>
      </c>
      <c r="U6" s="101" t="s">
        <v>17</v>
      </c>
      <c r="V6" s="99" t="s">
        <v>18</v>
      </c>
      <c r="W6" s="99"/>
      <c r="X6" s="99"/>
      <c r="Y6" s="99"/>
      <c r="Z6" s="101" t="s">
        <v>13</v>
      </c>
      <c r="AA6" s="101"/>
      <c r="AB6" s="101"/>
      <c r="AC6" s="101"/>
    </row>
    <row r="7" spans="1:29" ht="15.75" thickBot="1">
      <c r="A7" s="99"/>
      <c r="B7" s="101"/>
      <c r="C7" s="101"/>
      <c r="D7" s="101"/>
      <c r="E7" s="101"/>
      <c r="F7" s="101"/>
      <c r="G7" s="101" t="s">
        <v>19</v>
      </c>
      <c r="H7" s="99" t="s">
        <v>20</v>
      </c>
      <c r="I7" s="99"/>
      <c r="J7" s="99"/>
      <c r="K7" s="99"/>
      <c r="L7" s="99"/>
      <c r="M7" s="101" t="s">
        <v>21</v>
      </c>
      <c r="N7" s="101" t="s">
        <v>22</v>
      </c>
      <c r="O7" s="101" t="s">
        <v>23</v>
      </c>
      <c r="P7" s="101" t="s">
        <v>24</v>
      </c>
      <c r="Q7" s="101"/>
      <c r="R7" s="101"/>
      <c r="S7" s="101"/>
      <c r="T7" s="101"/>
      <c r="U7" s="101"/>
      <c r="V7" s="101" t="s">
        <v>25</v>
      </c>
      <c r="W7" s="101" t="s">
        <v>26</v>
      </c>
      <c r="X7" s="101" t="s">
        <v>27</v>
      </c>
      <c r="Y7" s="101" t="s">
        <v>28</v>
      </c>
      <c r="Z7" s="101"/>
      <c r="AA7" s="101"/>
      <c r="AB7" s="101"/>
      <c r="AC7" s="101"/>
    </row>
    <row r="8" spans="1:29" ht="15.75" thickBot="1">
      <c r="A8" s="99"/>
      <c r="B8" s="101"/>
      <c r="C8" s="101"/>
      <c r="D8" s="101"/>
      <c r="E8" s="101"/>
      <c r="F8" s="101"/>
      <c r="G8" s="101"/>
      <c r="H8" s="101" t="s">
        <v>29</v>
      </c>
      <c r="I8" s="99" t="s">
        <v>30</v>
      </c>
      <c r="J8" s="99"/>
      <c r="K8" s="99"/>
      <c r="L8" s="99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83.25" customHeight="1" thickBot="1">
      <c r="A9" s="100"/>
      <c r="B9" s="102"/>
      <c r="C9" s="102"/>
      <c r="D9" s="102"/>
      <c r="E9" s="102"/>
      <c r="F9" s="102"/>
      <c r="G9" s="102"/>
      <c r="H9" s="102"/>
      <c r="I9" s="1" t="s">
        <v>31</v>
      </c>
      <c r="J9" s="1" t="s">
        <v>32</v>
      </c>
      <c r="K9" s="1" t="s">
        <v>33</v>
      </c>
      <c r="L9" s="1" t="s">
        <v>34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29" ht="15">
      <c r="A11" s="3" t="s">
        <v>35</v>
      </c>
      <c r="B11" s="9"/>
      <c r="C11" s="9"/>
      <c r="D11" s="9"/>
      <c r="E11" s="9"/>
      <c r="F11" s="44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33"/>
      <c r="Y11" s="13"/>
      <c r="Z11" s="14"/>
      <c r="AA11" s="15"/>
      <c r="AB11" s="13"/>
      <c r="AC11" s="16"/>
    </row>
    <row r="12" spans="1:29" ht="15">
      <c r="A12" s="4" t="s">
        <v>36</v>
      </c>
      <c r="B12" s="10"/>
      <c r="C12" s="10"/>
      <c r="D12" s="10"/>
      <c r="E12" s="10"/>
      <c r="F12" s="43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7"/>
      <c r="Z12" s="18"/>
      <c r="AA12" s="41"/>
      <c r="AB12" s="17"/>
      <c r="AC12" s="19"/>
    </row>
    <row r="13" spans="1:29" ht="15">
      <c r="A13" s="4" t="s">
        <v>37</v>
      </c>
      <c r="B13" s="10"/>
      <c r="C13" s="10"/>
      <c r="D13" s="10"/>
      <c r="E13" s="10"/>
      <c r="F13" s="43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7"/>
      <c r="Z13" s="18"/>
      <c r="AA13" s="41"/>
      <c r="AB13" s="17"/>
      <c r="AC13" s="19"/>
    </row>
    <row r="14" spans="1:29" ht="15">
      <c r="A14" s="4" t="s">
        <v>38</v>
      </c>
      <c r="B14" s="10"/>
      <c r="C14" s="10"/>
      <c r="D14" s="10"/>
      <c r="E14" s="10"/>
      <c r="F14" s="43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7"/>
      <c r="Z14" s="18"/>
      <c r="AA14" s="41"/>
      <c r="AB14" s="17"/>
      <c r="AC14" s="19"/>
    </row>
    <row r="15" spans="1:29" ht="15">
      <c r="A15" s="4" t="s">
        <v>39</v>
      </c>
      <c r="B15" s="10"/>
      <c r="C15" s="10"/>
      <c r="D15" s="10"/>
      <c r="E15" s="10"/>
      <c r="F15" s="43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7"/>
      <c r="Z15" s="18"/>
      <c r="AA15" s="41"/>
      <c r="AB15" s="17"/>
      <c r="AC15" s="19"/>
    </row>
    <row r="16" spans="1:29" ht="15">
      <c r="A16" s="4" t="s">
        <v>40</v>
      </c>
      <c r="B16" s="10"/>
      <c r="C16" s="10"/>
      <c r="D16" s="10"/>
      <c r="E16" s="10"/>
      <c r="F16" s="43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7"/>
      <c r="Z16" s="18"/>
      <c r="AA16" s="41"/>
      <c r="AB16" s="17"/>
      <c r="AC16" s="19"/>
    </row>
    <row r="17" spans="1:29" ht="15">
      <c r="A17" s="4" t="s">
        <v>41</v>
      </c>
      <c r="B17" s="10"/>
      <c r="C17" s="10"/>
      <c r="D17" s="10"/>
      <c r="E17" s="10"/>
      <c r="F17" s="43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7"/>
      <c r="Z17" s="18"/>
      <c r="AA17" s="41"/>
      <c r="AB17" s="17"/>
      <c r="AC17" s="19"/>
    </row>
    <row r="18" spans="1:29" ht="15">
      <c r="A18" s="4" t="s">
        <v>42</v>
      </c>
      <c r="B18" s="10"/>
      <c r="C18" s="10"/>
      <c r="D18" s="10"/>
      <c r="E18" s="10"/>
      <c r="F18" s="4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7"/>
      <c r="Z18" s="18"/>
      <c r="AA18" s="41"/>
      <c r="AB18" s="17"/>
      <c r="AC18" s="19"/>
    </row>
    <row r="19" spans="1:29" ht="15">
      <c r="A19" s="4" t="s">
        <v>43</v>
      </c>
      <c r="B19" s="10"/>
      <c r="C19" s="10"/>
      <c r="D19" s="10"/>
      <c r="E19" s="10"/>
      <c r="F19" s="4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7"/>
      <c r="Z19" s="18"/>
      <c r="AA19" s="41"/>
      <c r="AB19" s="17"/>
      <c r="AC19" s="19"/>
    </row>
    <row r="20" spans="1:29" ht="15">
      <c r="A20" s="4" t="s">
        <v>44</v>
      </c>
      <c r="B20" s="10"/>
      <c r="C20" s="10"/>
      <c r="D20" s="10"/>
      <c r="E20" s="10"/>
      <c r="F20" s="43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7"/>
      <c r="Z20" s="18"/>
      <c r="AA20" s="41"/>
      <c r="AB20" s="17"/>
      <c r="AC20" s="19"/>
    </row>
    <row r="21" spans="1:29" ht="15">
      <c r="A21" s="4" t="s">
        <v>45</v>
      </c>
      <c r="B21" s="10"/>
      <c r="C21" s="10"/>
      <c r="D21" s="10"/>
      <c r="E21" s="10"/>
      <c r="F21" s="43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7"/>
      <c r="Z21" s="18"/>
      <c r="AA21" s="41"/>
      <c r="AB21" s="17"/>
      <c r="AC21" s="19"/>
    </row>
    <row r="22" spans="1:29" ht="15">
      <c r="A22" s="4" t="s">
        <v>46</v>
      </c>
      <c r="B22" s="10"/>
      <c r="C22" s="10"/>
      <c r="D22" s="10"/>
      <c r="E22" s="10"/>
      <c r="F22" s="43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7"/>
      <c r="Z22" s="18"/>
      <c r="AA22" s="41"/>
      <c r="AB22" s="17"/>
      <c r="AC22" s="19"/>
    </row>
    <row r="23" spans="1:29" ht="15">
      <c r="A23" s="4" t="s">
        <v>47</v>
      </c>
      <c r="B23" s="10"/>
      <c r="C23" s="10"/>
      <c r="D23" s="10"/>
      <c r="E23" s="10"/>
      <c r="F23" s="43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7"/>
      <c r="Z23" s="18"/>
      <c r="AA23" s="41"/>
      <c r="AB23" s="17"/>
      <c r="AC23" s="19"/>
    </row>
    <row r="24" spans="1:29" ht="15">
      <c r="A24" s="4" t="s">
        <v>48</v>
      </c>
      <c r="B24" s="10"/>
      <c r="C24" s="10"/>
      <c r="D24" s="10"/>
      <c r="E24" s="10"/>
      <c r="F24" s="43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7"/>
      <c r="Z24" s="18"/>
      <c r="AA24" s="41"/>
      <c r="AB24" s="17"/>
      <c r="AC24" s="19"/>
    </row>
    <row r="25" spans="1:29" ht="15">
      <c r="A25" s="4" t="s">
        <v>57</v>
      </c>
      <c r="B25" s="10"/>
      <c r="C25" s="10"/>
      <c r="D25" s="10"/>
      <c r="E25" s="10"/>
      <c r="F25" s="43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7"/>
      <c r="Z25" s="18"/>
      <c r="AA25" s="41"/>
      <c r="AB25" s="17"/>
      <c r="AC25" s="19"/>
    </row>
    <row r="26" spans="1:29" ht="15">
      <c r="A26" s="4" t="s">
        <v>58</v>
      </c>
      <c r="B26" s="10"/>
      <c r="C26" s="10"/>
      <c r="D26" s="10"/>
      <c r="E26" s="10"/>
      <c r="F26" s="43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7"/>
      <c r="Z26" s="18"/>
      <c r="AA26" s="41"/>
      <c r="AB26" s="17"/>
      <c r="AC26" s="19"/>
    </row>
    <row r="27" spans="1:29" ht="15">
      <c r="A27" s="4" t="s">
        <v>59</v>
      </c>
      <c r="B27" s="10"/>
      <c r="C27" s="10"/>
      <c r="D27" s="10"/>
      <c r="E27" s="10"/>
      <c r="F27" s="43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7"/>
      <c r="Z27" s="18"/>
      <c r="AA27" s="41"/>
      <c r="AB27" s="17"/>
      <c r="AC27" s="19"/>
    </row>
    <row r="28" spans="1:29" ht="15">
      <c r="A28" s="4" t="s">
        <v>60</v>
      </c>
      <c r="B28" s="10"/>
      <c r="C28" s="10"/>
      <c r="D28" s="10"/>
      <c r="E28" s="10"/>
      <c r="F28" s="43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7"/>
      <c r="Z28" s="18"/>
      <c r="AA28" s="41"/>
      <c r="AB28" s="17"/>
      <c r="AC28" s="19"/>
    </row>
    <row r="29" spans="1:29" ht="15">
      <c r="A29" s="4" t="s">
        <v>49</v>
      </c>
      <c r="B29" s="10"/>
      <c r="C29" s="10"/>
      <c r="D29" s="10"/>
      <c r="E29" s="10"/>
      <c r="F29" s="43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7"/>
      <c r="Z29" s="18"/>
      <c r="AA29" s="41"/>
      <c r="AB29" s="17"/>
      <c r="AC29" s="19"/>
    </row>
    <row r="30" spans="1:29" ht="15">
      <c r="A30" s="4" t="s">
        <v>50</v>
      </c>
      <c r="B30" s="10"/>
      <c r="C30" s="10"/>
      <c r="D30" s="10"/>
      <c r="E30" s="10"/>
      <c r="F30" s="43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7"/>
      <c r="Z30" s="18"/>
      <c r="AA30" s="41"/>
      <c r="AB30" s="17"/>
      <c r="AC30" s="19"/>
    </row>
    <row r="31" spans="1:29" ht="15">
      <c r="A31" s="4" t="s">
        <v>51</v>
      </c>
      <c r="B31" s="10"/>
      <c r="C31" s="10"/>
      <c r="D31" s="10"/>
      <c r="E31" s="10"/>
      <c r="F31" s="43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7"/>
      <c r="Z31" s="18"/>
      <c r="AA31" s="41"/>
      <c r="AB31" s="17"/>
      <c r="AC31" s="19"/>
    </row>
    <row r="32" spans="1:29" ht="15">
      <c r="A32" s="4" t="s">
        <v>52</v>
      </c>
      <c r="B32" s="10"/>
      <c r="C32" s="10"/>
      <c r="D32" s="10"/>
      <c r="E32" s="10"/>
      <c r="F32" s="43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7"/>
      <c r="Z32" s="18"/>
      <c r="AA32" s="41"/>
      <c r="AB32" s="17"/>
      <c r="AC32" s="19"/>
    </row>
    <row r="33" spans="1:29" ht="15">
      <c r="A33" s="4" t="s">
        <v>53</v>
      </c>
      <c r="B33" s="10"/>
      <c r="C33" s="10"/>
      <c r="D33" s="10"/>
      <c r="E33" s="10"/>
      <c r="F33" s="43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7"/>
      <c r="Z33" s="18"/>
      <c r="AA33" s="41"/>
      <c r="AB33" s="17"/>
      <c r="AC33" s="19"/>
    </row>
    <row r="34" spans="1:29" ht="15.75" thickBot="1">
      <c r="A34" s="4" t="s">
        <v>54</v>
      </c>
      <c r="B34" s="20"/>
      <c r="C34" s="20"/>
      <c r="D34" s="20"/>
      <c r="E34" s="20"/>
      <c r="F34" s="46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1"/>
      <c r="Z34" s="22"/>
      <c r="AA34" s="40"/>
      <c r="AB34" s="21"/>
      <c r="AC34" s="45"/>
    </row>
    <row r="35" spans="1:29" ht="15.75" thickBot="1">
      <c r="A35" s="5" t="s">
        <v>55</v>
      </c>
      <c r="B35" s="7"/>
      <c r="C35" s="7"/>
      <c r="D35" s="7"/>
      <c r="E35" s="7"/>
      <c r="F35" s="4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23"/>
      <c r="Z35" s="24"/>
      <c r="AA35" s="48"/>
      <c r="AB35" s="23"/>
      <c r="AC35" s="49"/>
    </row>
    <row r="36" spans="2:22" ht="15">
      <c r="B36" s="28"/>
      <c r="V36" t="s">
        <v>56</v>
      </c>
    </row>
    <row r="37" spans="4:7" ht="15">
      <c r="D37" s="58"/>
      <c r="E37" s="59"/>
      <c r="F37" s="58"/>
      <c r="G37" s="58"/>
    </row>
    <row r="38" spans="36:40" ht="15">
      <c r="AJ38" s="10"/>
      <c r="AK38" s="10"/>
      <c r="AL38" s="10"/>
      <c r="AM38" s="10"/>
      <c r="AN38" s="10"/>
    </row>
    <row r="39" spans="20:24" ht="15">
      <c r="T39" s="58"/>
      <c r="U39" s="58"/>
      <c r="V39" s="58"/>
      <c r="W39" s="58"/>
      <c r="X39" s="58"/>
    </row>
    <row r="40" spans="19:25" ht="15">
      <c r="S40" s="60"/>
      <c r="T40" s="60"/>
      <c r="U40" s="60"/>
      <c r="V40" s="60"/>
      <c r="W40" s="60"/>
      <c r="X40" s="60"/>
      <c r="Y40" s="60"/>
    </row>
    <row r="41" spans="19:25" ht="15">
      <c r="S41" s="60"/>
      <c r="T41" s="58"/>
      <c r="U41" s="58"/>
      <c r="V41" s="58"/>
      <c r="W41" s="58"/>
      <c r="X41" s="58"/>
      <c r="Y41" s="60"/>
    </row>
    <row r="42" spans="19:25" ht="15">
      <c r="S42" s="60"/>
      <c r="T42" s="60"/>
      <c r="U42" s="60"/>
      <c r="V42" s="60"/>
      <c r="W42" s="60"/>
      <c r="X42" s="60"/>
      <c r="Y42" s="60"/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36"/>
  <sheetViews>
    <sheetView zoomScale="89" zoomScaleNormal="89" zoomScalePageLayoutView="0" workbookViewId="0" topLeftCell="A1">
      <selection activeCell="AG26" sqref="AG26"/>
    </sheetView>
  </sheetViews>
  <sheetFormatPr defaultColWidth="9.140625" defaultRowHeight="15"/>
  <cols>
    <col min="1" max="1" width="24.140625" style="0" bestFit="1" customWidth="1"/>
    <col min="2" max="2" width="7.28125" style="0" customWidth="1"/>
    <col min="3" max="3" width="6.57421875" style="0" customWidth="1"/>
    <col min="4" max="4" width="6.421875" style="0" customWidth="1"/>
    <col min="5" max="5" width="6.57421875" style="0" customWidth="1"/>
    <col min="6" max="6" width="7.00390625" style="0" customWidth="1"/>
    <col min="7" max="7" width="4.421875" style="0" customWidth="1"/>
    <col min="8" max="8" width="5.8515625" style="0" customWidth="1"/>
    <col min="9" max="10" width="5.421875" style="0" customWidth="1"/>
    <col min="11" max="11" width="5.140625" style="0" customWidth="1"/>
    <col min="12" max="12" width="5.421875" style="0" customWidth="1"/>
    <col min="13" max="13" width="7.421875" style="0" customWidth="1"/>
    <col min="14" max="14" width="5.8515625" style="0" customWidth="1"/>
    <col min="15" max="15" width="4.140625" style="0" customWidth="1"/>
    <col min="16" max="16" width="6.57421875" style="0" customWidth="1"/>
    <col min="17" max="17" width="6.28125" style="0" customWidth="1"/>
    <col min="18" max="20" width="5.57421875" style="0" customWidth="1"/>
    <col min="21" max="21" width="5.28125" style="0" customWidth="1"/>
    <col min="22" max="22" width="6.57421875" style="0" customWidth="1"/>
    <col min="23" max="23" width="5.8515625" style="0" customWidth="1"/>
    <col min="24" max="25" width="6.57421875" style="0" customWidth="1"/>
    <col min="26" max="26" width="6.140625" style="0" customWidth="1"/>
    <col min="27" max="27" width="5.57421875" style="0" customWidth="1"/>
    <col min="28" max="28" width="5.28125" style="0" customWidth="1"/>
    <col min="29" max="29" width="5.57421875" style="0" customWidth="1"/>
  </cols>
  <sheetData>
    <row r="1" spans="1:29" ht="15">
      <c r="A1" s="96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</row>
    <row r="2" spans="1:29" ht="15">
      <c r="A2" s="96" t="s">
        <v>1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</row>
    <row r="3" spans="1:29" ht="15">
      <c r="A3" s="97" t="s">
        <v>66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pans="1:29" ht="15.75" thickBot="1">
      <c r="A4" s="98" t="s">
        <v>2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</row>
    <row r="5" spans="1:29" ht="15.75" thickBot="1">
      <c r="A5" s="99" t="s">
        <v>3</v>
      </c>
      <c r="B5" s="99" t="s">
        <v>4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 t="s">
        <v>5</v>
      </c>
      <c r="S5" s="99"/>
      <c r="T5" s="99"/>
      <c r="U5" s="99"/>
      <c r="V5" s="99"/>
      <c r="W5" s="99"/>
      <c r="X5" s="99"/>
      <c r="Y5" s="99"/>
      <c r="Z5" s="99"/>
      <c r="AA5" s="101" t="s">
        <v>6</v>
      </c>
      <c r="AB5" s="101" t="s">
        <v>7</v>
      </c>
      <c r="AC5" s="101" t="s">
        <v>8</v>
      </c>
    </row>
    <row r="6" spans="1:29" ht="15.75" thickBot="1">
      <c r="A6" s="99"/>
      <c r="B6" s="101" t="s">
        <v>9</v>
      </c>
      <c r="C6" s="101" t="s">
        <v>10</v>
      </c>
      <c r="D6" s="101" t="s">
        <v>11</v>
      </c>
      <c r="E6" s="101" t="s">
        <v>12</v>
      </c>
      <c r="F6" s="101" t="s">
        <v>13</v>
      </c>
      <c r="G6" s="99" t="s">
        <v>14</v>
      </c>
      <c r="H6" s="99"/>
      <c r="I6" s="99"/>
      <c r="J6" s="99"/>
      <c r="K6" s="99"/>
      <c r="L6" s="99"/>
      <c r="M6" s="99"/>
      <c r="N6" s="99"/>
      <c r="O6" s="99"/>
      <c r="P6" s="99"/>
      <c r="Q6" s="101" t="s">
        <v>15</v>
      </c>
      <c r="R6" s="101" t="s">
        <v>9</v>
      </c>
      <c r="S6" s="101" t="s">
        <v>10</v>
      </c>
      <c r="T6" s="101" t="s">
        <v>16</v>
      </c>
      <c r="U6" s="101" t="s">
        <v>17</v>
      </c>
      <c r="V6" s="99" t="s">
        <v>18</v>
      </c>
      <c r="W6" s="99"/>
      <c r="X6" s="99"/>
      <c r="Y6" s="99"/>
      <c r="Z6" s="101" t="s">
        <v>13</v>
      </c>
      <c r="AA6" s="101"/>
      <c r="AB6" s="101"/>
      <c r="AC6" s="101"/>
    </row>
    <row r="7" spans="1:29" ht="15.75" thickBot="1">
      <c r="A7" s="99"/>
      <c r="B7" s="101"/>
      <c r="C7" s="101"/>
      <c r="D7" s="101"/>
      <c r="E7" s="101"/>
      <c r="F7" s="101"/>
      <c r="G7" s="101" t="s">
        <v>19</v>
      </c>
      <c r="H7" s="99" t="s">
        <v>20</v>
      </c>
      <c r="I7" s="99"/>
      <c r="J7" s="99"/>
      <c r="K7" s="99"/>
      <c r="L7" s="99"/>
      <c r="M7" s="101" t="s">
        <v>21</v>
      </c>
      <c r="N7" s="101" t="s">
        <v>22</v>
      </c>
      <c r="O7" s="101" t="s">
        <v>23</v>
      </c>
      <c r="P7" s="101" t="s">
        <v>24</v>
      </c>
      <c r="Q7" s="101"/>
      <c r="R7" s="101"/>
      <c r="S7" s="101"/>
      <c r="T7" s="101"/>
      <c r="U7" s="101"/>
      <c r="V7" s="101" t="s">
        <v>25</v>
      </c>
      <c r="W7" s="101" t="s">
        <v>26</v>
      </c>
      <c r="X7" s="101" t="s">
        <v>27</v>
      </c>
      <c r="Y7" s="101" t="s">
        <v>28</v>
      </c>
      <c r="Z7" s="101"/>
      <c r="AA7" s="101"/>
      <c r="AB7" s="101"/>
      <c r="AC7" s="101"/>
    </row>
    <row r="8" spans="1:29" ht="15.75" thickBot="1">
      <c r="A8" s="99"/>
      <c r="B8" s="101"/>
      <c r="C8" s="101"/>
      <c r="D8" s="101"/>
      <c r="E8" s="101"/>
      <c r="F8" s="101"/>
      <c r="G8" s="101"/>
      <c r="H8" s="101" t="s">
        <v>29</v>
      </c>
      <c r="I8" s="99" t="s">
        <v>30</v>
      </c>
      <c r="J8" s="99"/>
      <c r="K8" s="99"/>
      <c r="L8" s="99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</row>
    <row r="9" spans="1:29" ht="83.25" customHeight="1" thickBot="1">
      <c r="A9" s="100"/>
      <c r="B9" s="102"/>
      <c r="C9" s="102"/>
      <c r="D9" s="102"/>
      <c r="E9" s="102"/>
      <c r="F9" s="102"/>
      <c r="G9" s="102"/>
      <c r="H9" s="102"/>
      <c r="I9" s="1" t="s">
        <v>31</v>
      </c>
      <c r="J9" s="1" t="s">
        <v>32</v>
      </c>
      <c r="K9" s="1" t="s">
        <v>33</v>
      </c>
      <c r="L9" s="1" t="s">
        <v>34</v>
      </c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</row>
    <row r="10" spans="1:29" ht="15.75" thickBot="1">
      <c r="A10" s="2"/>
      <c r="B10" s="2">
        <v>1</v>
      </c>
      <c r="C10" s="2">
        <v>2</v>
      </c>
      <c r="D10" s="2">
        <v>3</v>
      </c>
      <c r="E10" s="2">
        <v>4</v>
      </c>
      <c r="F10" s="2">
        <v>5</v>
      </c>
      <c r="G10" s="2">
        <v>6</v>
      </c>
      <c r="H10" s="2">
        <v>7</v>
      </c>
      <c r="I10" s="2">
        <v>8</v>
      </c>
      <c r="J10" s="2">
        <v>9</v>
      </c>
      <c r="K10" s="2">
        <v>10</v>
      </c>
      <c r="L10" s="2">
        <v>11</v>
      </c>
      <c r="M10" s="2">
        <v>12</v>
      </c>
      <c r="N10" s="2">
        <v>13</v>
      </c>
      <c r="O10" s="2">
        <v>14</v>
      </c>
      <c r="P10" s="2">
        <v>15</v>
      </c>
      <c r="Q10" s="2">
        <v>16</v>
      </c>
      <c r="R10" s="2">
        <v>17</v>
      </c>
      <c r="S10" s="2">
        <v>18</v>
      </c>
      <c r="T10" s="2">
        <v>19</v>
      </c>
      <c r="U10" s="2">
        <v>20</v>
      </c>
      <c r="V10" s="2">
        <v>21</v>
      </c>
      <c r="W10" s="2">
        <v>22</v>
      </c>
      <c r="X10" s="2">
        <v>23</v>
      </c>
      <c r="Y10" s="2">
        <v>24</v>
      </c>
      <c r="Z10" s="2">
        <v>25</v>
      </c>
      <c r="AA10" s="2">
        <v>26</v>
      </c>
      <c r="AB10" s="6">
        <v>27</v>
      </c>
      <c r="AC10" s="2">
        <v>28</v>
      </c>
    </row>
    <row r="11" spans="1:30" ht="15">
      <c r="A11" s="3" t="s">
        <v>35</v>
      </c>
      <c r="B11" s="44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14"/>
      <c r="U11" s="9"/>
      <c r="V11" s="9"/>
      <c r="W11" s="9"/>
      <c r="X11" s="9"/>
      <c r="Y11" s="13"/>
      <c r="Z11" s="14"/>
      <c r="AA11" s="15"/>
      <c r="AB11" s="13"/>
      <c r="AC11" s="16"/>
      <c r="AD11" s="26"/>
    </row>
    <row r="12" spans="1:30" ht="15">
      <c r="A12" s="4" t="s">
        <v>36</v>
      </c>
      <c r="B12" s="43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8"/>
      <c r="U12" s="10"/>
      <c r="V12" s="10"/>
      <c r="W12" s="10"/>
      <c r="X12" s="10"/>
      <c r="Y12" s="17"/>
      <c r="Z12" s="18"/>
      <c r="AA12" s="10"/>
      <c r="AB12" s="17"/>
      <c r="AC12" s="19"/>
      <c r="AD12" s="26"/>
    </row>
    <row r="13" spans="1:30" ht="15">
      <c r="A13" s="4" t="s">
        <v>37</v>
      </c>
      <c r="B13" s="43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8"/>
      <c r="U13" s="10"/>
      <c r="V13" s="10"/>
      <c r="W13" s="10"/>
      <c r="X13" s="10"/>
      <c r="Y13" s="17"/>
      <c r="Z13" s="18"/>
      <c r="AA13" s="10"/>
      <c r="AB13" s="17"/>
      <c r="AC13" s="19"/>
      <c r="AD13" s="26"/>
    </row>
    <row r="14" spans="1:30" ht="15">
      <c r="A14" s="4" t="s">
        <v>38</v>
      </c>
      <c r="B14" s="43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8"/>
      <c r="U14" s="10"/>
      <c r="V14" s="10"/>
      <c r="W14" s="10"/>
      <c r="X14" s="10"/>
      <c r="Y14" s="17"/>
      <c r="Z14" s="18"/>
      <c r="AA14" s="10"/>
      <c r="AB14" s="17"/>
      <c r="AC14" s="19"/>
      <c r="AD14" s="26"/>
    </row>
    <row r="15" spans="1:30" ht="15">
      <c r="A15" s="4" t="s">
        <v>39</v>
      </c>
      <c r="B15" s="43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8"/>
      <c r="U15" s="10"/>
      <c r="V15" s="10"/>
      <c r="W15" s="10"/>
      <c r="X15" s="10"/>
      <c r="Y15" s="17"/>
      <c r="Z15" s="18"/>
      <c r="AA15" s="10"/>
      <c r="AB15" s="17"/>
      <c r="AC15" s="19"/>
      <c r="AD15" s="26"/>
    </row>
    <row r="16" spans="1:30" ht="15">
      <c r="A16" s="4" t="s">
        <v>40</v>
      </c>
      <c r="B16" s="43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8"/>
      <c r="U16" s="10"/>
      <c r="V16" s="10"/>
      <c r="W16" s="10"/>
      <c r="X16" s="10"/>
      <c r="Y16" s="17"/>
      <c r="Z16" s="18"/>
      <c r="AA16" s="10"/>
      <c r="AB16" s="17"/>
      <c r="AC16" s="19"/>
      <c r="AD16" s="26"/>
    </row>
    <row r="17" spans="1:30" ht="15">
      <c r="A17" s="4" t="s">
        <v>41</v>
      </c>
      <c r="B17" s="43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8"/>
      <c r="U17" s="10"/>
      <c r="V17" s="10"/>
      <c r="W17" s="10"/>
      <c r="X17" s="10"/>
      <c r="Y17" s="17"/>
      <c r="Z17" s="18"/>
      <c r="AA17" s="10"/>
      <c r="AB17" s="17"/>
      <c r="AC17" s="19"/>
      <c r="AD17" s="26"/>
    </row>
    <row r="18" spans="1:30" ht="15">
      <c r="A18" s="4" t="s">
        <v>42</v>
      </c>
      <c r="B18" s="43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8"/>
      <c r="U18" s="10"/>
      <c r="V18" s="10"/>
      <c r="W18" s="10"/>
      <c r="X18" s="10"/>
      <c r="Y18" s="17"/>
      <c r="Z18" s="18"/>
      <c r="AA18" s="10"/>
      <c r="AB18" s="17"/>
      <c r="AC18" s="19"/>
      <c r="AD18" s="26"/>
    </row>
    <row r="19" spans="1:30" ht="15">
      <c r="A19" s="4" t="s">
        <v>43</v>
      </c>
      <c r="B19" s="43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8"/>
      <c r="U19" s="10"/>
      <c r="V19" s="10"/>
      <c r="W19" s="10"/>
      <c r="X19" s="10"/>
      <c r="Y19" s="17"/>
      <c r="Z19" s="18"/>
      <c r="AA19" s="10"/>
      <c r="AB19" s="17"/>
      <c r="AC19" s="19"/>
      <c r="AD19" s="26"/>
    </row>
    <row r="20" spans="1:30" ht="15">
      <c r="A20" s="4" t="s">
        <v>44</v>
      </c>
      <c r="B20" s="43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8"/>
      <c r="U20" s="10"/>
      <c r="V20" s="10"/>
      <c r="W20" s="10"/>
      <c r="X20" s="10"/>
      <c r="Y20" s="17"/>
      <c r="Z20" s="18"/>
      <c r="AA20" s="10"/>
      <c r="AB20" s="17"/>
      <c r="AC20" s="19"/>
      <c r="AD20" s="26"/>
    </row>
    <row r="21" spans="1:30" ht="15">
      <c r="A21" s="4" t="s">
        <v>45</v>
      </c>
      <c r="B21" s="43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8"/>
      <c r="U21" s="10"/>
      <c r="V21" s="10"/>
      <c r="W21" s="10"/>
      <c r="X21" s="10"/>
      <c r="Y21" s="17"/>
      <c r="Z21" s="18"/>
      <c r="AA21" s="10"/>
      <c r="AB21" s="17"/>
      <c r="AC21" s="19"/>
      <c r="AD21" s="26"/>
    </row>
    <row r="22" spans="1:30" ht="15">
      <c r="A22" s="4" t="s">
        <v>46</v>
      </c>
      <c r="B22" s="43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8"/>
      <c r="U22" s="10"/>
      <c r="V22" s="10"/>
      <c r="W22" s="10"/>
      <c r="X22" s="10"/>
      <c r="Y22" s="17"/>
      <c r="Z22" s="18"/>
      <c r="AA22" s="10"/>
      <c r="AB22" s="17"/>
      <c r="AC22" s="19"/>
      <c r="AD22" s="26"/>
    </row>
    <row r="23" spans="1:30" ht="15">
      <c r="A23" s="4" t="s">
        <v>47</v>
      </c>
      <c r="B23" s="43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8"/>
      <c r="U23" s="10"/>
      <c r="V23" s="10"/>
      <c r="W23" s="10"/>
      <c r="X23" s="10"/>
      <c r="Y23" s="17"/>
      <c r="Z23" s="18"/>
      <c r="AA23" s="10"/>
      <c r="AB23" s="17"/>
      <c r="AC23" s="19"/>
      <c r="AD23" s="26"/>
    </row>
    <row r="24" spans="1:30" ht="15">
      <c r="A24" s="4" t="s">
        <v>48</v>
      </c>
      <c r="B24" s="43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8"/>
      <c r="U24" s="10"/>
      <c r="V24" s="10"/>
      <c r="W24" s="10"/>
      <c r="X24" s="10"/>
      <c r="Y24" s="17"/>
      <c r="Z24" s="18"/>
      <c r="AA24" s="10"/>
      <c r="AB24" s="17"/>
      <c r="AC24" s="19"/>
      <c r="AD24" s="26"/>
    </row>
    <row r="25" spans="1:30" ht="15">
      <c r="A25" s="4" t="s">
        <v>57</v>
      </c>
      <c r="B25" s="43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8"/>
      <c r="U25" s="10"/>
      <c r="V25" s="10"/>
      <c r="W25" s="10"/>
      <c r="X25" s="10"/>
      <c r="Y25" s="17"/>
      <c r="Z25" s="18"/>
      <c r="AA25" s="10"/>
      <c r="AB25" s="17"/>
      <c r="AC25" s="19"/>
      <c r="AD25" s="26"/>
    </row>
    <row r="26" spans="1:30" ht="15">
      <c r="A26" s="4" t="s">
        <v>58</v>
      </c>
      <c r="B26" s="43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8"/>
      <c r="U26" s="10"/>
      <c r="V26" s="10"/>
      <c r="W26" s="10"/>
      <c r="X26" s="10"/>
      <c r="Y26" s="17"/>
      <c r="Z26" s="18"/>
      <c r="AA26" s="10"/>
      <c r="AB26" s="17"/>
      <c r="AC26" s="19"/>
      <c r="AD26" s="26"/>
    </row>
    <row r="27" spans="1:30" ht="15">
      <c r="A27" s="4" t="s">
        <v>59</v>
      </c>
      <c r="B27" s="43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8"/>
      <c r="U27" s="10"/>
      <c r="V27" s="10"/>
      <c r="W27" s="10"/>
      <c r="X27" s="10"/>
      <c r="Y27" s="17"/>
      <c r="Z27" s="18"/>
      <c r="AA27" s="10"/>
      <c r="AB27" s="17"/>
      <c r="AC27" s="19"/>
      <c r="AD27" s="26"/>
    </row>
    <row r="28" spans="1:30" ht="15">
      <c r="A28" s="4" t="s">
        <v>60</v>
      </c>
      <c r="B28" s="43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8"/>
      <c r="U28" s="10"/>
      <c r="V28" s="10"/>
      <c r="W28" s="10"/>
      <c r="X28" s="10"/>
      <c r="Y28" s="17"/>
      <c r="Z28" s="18"/>
      <c r="AA28" s="10"/>
      <c r="AB28" s="17"/>
      <c r="AC28" s="19"/>
      <c r="AD28" s="26"/>
    </row>
    <row r="29" spans="1:30" ht="15">
      <c r="A29" s="4" t="s">
        <v>49</v>
      </c>
      <c r="B29" s="43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8"/>
      <c r="U29" s="10"/>
      <c r="V29" s="10"/>
      <c r="W29" s="10"/>
      <c r="X29" s="10"/>
      <c r="Y29" s="17"/>
      <c r="Z29" s="18"/>
      <c r="AA29" s="10"/>
      <c r="AB29" s="17"/>
      <c r="AC29" s="19"/>
      <c r="AD29" s="26"/>
    </row>
    <row r="30" spans="1:30" ht="15">
      <c r="A30" s="4" t="s">
        <v>50</v>
      </c>
      <c r="B30" s="43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8"/>
      <c r="U30" s="10"/>
      <c r="V30" s="10"/>
      <c r="W30" s="10"/>
      <c r="X30" s="10"/>
      <c r="Y30" s="17"/>
      <c r="Z30" s="18"/>
      <c r="AA30" s="10"/>
      <c r="AB30" s="17"/>
      <c r="AC30" s="19"/>
      <c r="AD30" s="26"/>
    </row>
    <row r="31" spans="1:30" ht="15">
      <c r="A31" s="4" t="s">
        <v>51</v>
      </c>
      <c r="B31" s="43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8"/>
      <c r="U31" s="10"/>
      <c r="V31" s="10"/>
      <c r="W31" s="10"/>
      <c r="X31" s="10"/>
      <c r="Y31" s="17"/>
      <c r="Z31" s="18"/>
      <c r="AA31" s="10"/>
      <c r="AB31" s="17"/>
      <c r="AC31" s="19"/>
      <c r="AD31" s="26"/>
    </row>
    <row r="32" spans="1:30" ht="15">
      <c r="A32" s="4" t="s">
        <v>52</v>
      </c>
      <c r="B32" s="43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8"/>
      <c r="U32" s="10"/>
      <c r="V32" s="10"/>
      <c r="W32" s="10"/>
      <c r="X32" s="10"/>
      <c r="Y32" s="17"/>
      <c r="Z32" s="18"/>
      <c r="AA32" s="10"/>
      <c r="AB32" s="17"/>
      <c r="AC32" s="19"/>
      <c r="AD32" s="26"/>
    </row>
    <row r="33" spans="1:30" ht="15">
      <c r="A33" s="4" t="s">
        <v>53</v>
      </c>
      <c r="B33" s="43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8"/>
      <c r="U33" s="10"/>
      <c r="V33" s="10"/>
      <c r="W33" s="10"/>
      <c r="X33" s="10"/>
      <c r="Y33" s="17"/>
      <c r="Z33" s="18"/>
      <c r="AA33" s="10"/>
      <c r="AB33" s="17"/>
      <c r="AC33" s="19"/>
      <c r="AD33" s="26"/>
    </row>
    <row r="34" spans="1:30" ht="15.75" thickBot="1">
      <c r="A34" s="4" t="s">
        <v>54</v>
      </c>
      <c r="B34" s="46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61"/>
      <c r="U34" s="11"/>
      <c r="V34" s="11"/>
      <c r="W34" s="11"/>
      <c r="X34" s="20"/>
      <c r="Y34" s="21"/>
      <c r="Z34" s="22"/>
      <c r="AA34" s="11"/>
      <c r="AB34" s="21"/>
      <c r="AC34" s="19"/>
      <c r="AD34" s="26"/>
    </row>
    <row r="35" spans="1:30" ht="15.75" thickBot="1">
      <c r="A35" s="5" t="s">
        <v>55</v>
      </c>
      <c r="B35" s="62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8"/>
      <c r="U35" s="36"/>
      <c r="V35" s="36"/>
      <c r="W35" s="36"/>
      <c r="X35" s="36"/>
      <c r="Y35" s="37"/>
      <c r="Z35" s="38"/>
      <c r="AA35" s="36"/>
      <c r="AB35" s="37"/>
      <c r="AC35" s="39"/>
      <c r="AD35" s="26"/>
    </row>
    <row r="36" ht="15">
      <c r="V36" t="s">
        <v>56</v>
      </c>
    </row>
  </sheetData>
  <sheetProtection/>
  <mergeCells count="35">
    <mergeCell ref="A1:AC1"/>
    <mergeCell ref="A2:AC2"/>
    <mergeCell ref="A3:AC3"/>
    <mergeCell ref="A4:AC4"/>
    <mergeCell ref="A5:A9"/>
    <mergeCell ref="B5:Q5"/>
    <mergeCell ref="R5:Z5"/>
    <mergeCell ref="AA5:AA9"/>
    <mergeCell ref="AB5:AB9"/>
    <mergeCell ref="AC5:AC9"/>
    <mergeCell ref="B6:B9"/>
    <mergeCell ref="C6:C9"/>
    <mergeCell ref="D6:D9"/>
    <mergeCell ref="E6:E9"/>
    <mergeCell ref="F6:F9"/>
    <mergeCell ref="G6:P6"/>
    <mergeCell ref="H8:H9"/>
    <mergeCell ref="I8:L8"/>
    <mergeCell ref="Q6:Q9"/>
    <mergeCell ref="R6:R9"/>
    <mergeCell ref="S6:S9"/>
    <mergeCell ref="T6:T9"/>
    <mergeCell ref="U6:U9"/>
    <mergeCell ref="V6:Y6"/>
    <mergeCell ref="Y7:Y9"/>
    <mergeCell ref="Z6:Z9"/>
    <mergeCell ref="G7:G9"/>
    <mergeCell ref="H7:L7"/>
    <mergeCell ref="M7:M9"/>
    <mergeCell ref="N7:N9"/>
    <mergeCell ref="O7:O9"/>
    <mergeCell ref="P7:P9"/>
    <mergeCell ref="V7:V9"/>
    <mergeCell ref="W7:W9"/>
    <mergeCell ref="X7:X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F41"/>
  <sheetViews>
    <sheetView tabSelected="1" workbookViewId="0" topLeftCell="A1">
      <selection activeCell="A1" sqref="A1:AD1"/>
    </sheetView>
  </sheetViews>
  <sheetFormatPr defaultColWidth="9.140625" defaultRowHeight="15"/>
  <cols>
    <col min="1" max="1" width="25.7109375" style="0" customWidth="1"/>
    <col min="2" max="2" width="7.28125" style="0" customWidth="1"/>
    <col min="3" max="3" width="6.57421875" style="0" customWidth="1"/>
    <col min="4" max="4" width="6.421875" style="0" hidden="1" customWidth="1"/>
    <col min="5" max="5" width="6.421875" style="0" customWidth="1"/>
    <col min="6" max="6" width="6.57421875" style="0" customWidth="1"/>
    <col min="7" max="7" width="7.00390625" style="0" customWidth="1"/>
    <col min="8" max="8" width="6.00390625" style="0" customWidth="1"/>
    <col min="9" max="9" width="5.8515625" style="0" customWidth="1"/>
    <col min="10" max="11" width="5.421875" style="0" customWidth="1"/>
    <col min="12" max="12" width="5.140625" style="0" customWidth="1"/>
    <col min="13" max="13" width="5.421875" style="0" customWidth="1"/>
    <col min="14" max="14" width="7.140625" style="0" customWidth="1"/>
    <col min="15" max="15" width="5.8515625" style="0" customWidth="1"/>
    <col min="16" max="16" width="4.140625" style="0" customWidth="1"/>
    <col min="17" max="17" width="6.57421875" style="0" customWidth="1"/>
    <col min="18" max="18" width="6.28125" style="0" customWidth="1"/>
    <col min="19" max="21" width="5.57421875" style="0" customWidth="1"/>
    <col min="22" max="22" width="5.28125" style="0" customWidth="1"/>
    <col min="23" max="23" width="6.57421875" style="0" customWidth="1"/>
    <col min="24" max="24" width="6.28125" style="0" customWidth="1"/>
    <col min="25" max="26" width="6.57421875" style="0" customWidth="1"/>
    <col min="27" max="27" width="6.140625" style="0" customWidth="1"/>
    <col min="28" max="28" width="5.57421875" style="0" customWidth="1"/>
    <col min="29" max="29" width="6.57421875" style="0" customWidth="1"/>
    <col min="30" max="30" width="5.57421875" style="0" hidden="1" customWidth="1"/>
  </cols>
  <sheetData>
    <row r="1" spans="1:30" ht="15">
      <c r="A1" s="116" t="s">
        <v>77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</row>
    <row r="2" spans="1:30" ht="15">
      <c r="A2" s="116" t="s">
        <v>78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</row>
    <row r="3" spans="1:30" ht="15">
      <c r="A3" s="117" t="s">
        <v>79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7"/>
      <c r="AD3" s="117"/>
    </row>
    <row r="4" spans="1:30" ht="15.75" thickBot="1">
      <c r="A4" s="118" t="s">
        <v>80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</row>
    <row r="5" spans="1:30" ht="15.75" thickBot="1">
      <c r="A5" s="113" t="s">
        <v>81</v>
      </c>
      <c r="B5" s="113" t="s">
        <v>82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 t="s">
        <v>83</v>
      </c>
      <c r="T5" s="113"/>
      <c r="U5" s="113"/>
      <c r="V5" s="113"/>
      <c r="W5" s="113"/>
      <c r="X5" s="113"/>
      <c r="Y5" s="113"/>
      <c r="Z5" s="113"/>
      <c r="AA5" s="113"/>
      <c r="AB5" s="111" t="s">
        <v>84</v>
      </c>
      <c r="AC5" s="111" t="s">
        <v>85</v>
      </c>
      <c r="AD5" s="111" t="s">
        <v>86</v>
      </c>
    </row>
    <row r="6" spans="1:30" ht="15.75" thickBot="1">
      <c r="A6" s="113"/>
      <c r="B6" s="111" t="s">
        <v>87</v>
      </c>
      <c r="C6" s="111" t="s">
        <v>88</v>
      </c>
      <c r="D6" s="111" t="s">
        <v>89</v>
      </c>
      <c r="E6" s="112" t="s">
        <v>89</v>
      </c>
      <c r="F6" s="111" t="s">
        <v>90</v>
      </c>
      <c r="G6" s="111" t="s">
        <v>91</v>
      </c>
      <c r="H6" s="113" t="s">
        <v>92</v>
      </c>
      <c r="I6" s="113"/>
      <c r="J6" s="113"/>
      <c r="K6" s="113"/>
      <c r="L6" s="113"/>
      <c r="M6" s="113"/>
      <c r="N6" s="113"/>
      <c r="O6" s="113"/>
      <c r="P6" s="113"/>
      <c r="Q6" s="113"/>
      <c r="R6" s="111" t="s">
        <v>93</v>
      </c>
      <c r="S6" s="111" t="s">
        <v>87</v>
      </c>
      <c r="T6" s="111" t="s">
        <v>88</v>
      </c>
      <c r="U6" s="111" t="s">
        <v>94</v>
      </c>
      <c r="V6" s="111" t="s">
        <v>95</v>
      </c>
      <c r="W6" s="113" t="s">
        <v>96</v>
      </c>
      <c r="X6" s="113"/>
      <c r="Y6" s="113"/>
      <c r="Z6" s="113"/>
      <c r="AA6" s="111" t="s">
        <v>91</v>
      </c>
      <c r="AB6" s="111"/>
      <c r="AC6" s="111"/>
      <c r="AD6" s="111"/>
    </row>
    <row r="7" spans="1:30" ht="15.75" thickBot="1">
      <c r="A7" s="113"/>
      <c r="B7" s="111"/>
      <c r="C7" s="111"/>
      <c r="D7" s="111"/>
      <c r="E7" s="114"/>
      <c r="F7" s="111"/>
      <c r="G7" s="111"/>
      <c r="H7" s="111" t="s">
        <v>97</v>
      </c>
      <c r="I7" s="113" t="s">
        <v>98</v>
      </c>
      <c r="J7" s="113"/>
      <c r="K7" s="113"/>
      <c r="L7" s="113"/>
      <c r="M7" s="113"/>
      <c r="N7" s="111" t="s">
        <v>99</v>
      </c>
      <c r="O7" s="111" t="s">
        <v>100</v>
      </c>
      <c r="P7" s="111" t="s">
        <v>101</v>
      </c>
      <c r="Q7" s="111" t="s">
        <v>102</v>
      </c>
      <c r="R7" s="111"/>
      <c r="S7" s="111"/>
      <c r="T7" s="111"/>
      <c r="U7" s="111"/>
      <c r="V7" s="111"/>
      <c r="W7" s="111" t="s">
        <v>103</v>
      </c>
      <c r="X7" s="111" t="s">
        <v>104</v>
      </c>
      <c r="Y7" s="111" t="s">
        <v>105</v>
      </c>
      <c r="Z7" s="111" t="s">
        <v>106</v>
      </c>
      <c r="AA7" s="111"/>
      <c r="AB7" s="111"/>
      <c r="AC7" s="111"/>
      <c r="AD7" s="111"/>
    </row>
    <row r="8" spans="1:30" ht="15.75" thickBot="1">
      <c r="A8" s="113"/>
      <c r="B8" s="111"/>
      <c r="C8" s="111"/>
      <c r="D8" s="111"/>
      <c r="E8" s="114"/>
      <c r="F8" s="111"/>
      <c r="G8" s="111"/>
      <c r="H8" s="111"/>
      <c r="I8" s="111" t="s">
        <v>107</v>
      </c>
      <c r="J8" s="113" t="s">
        <v>108</v>
      </c>
      <c r="K8" s="113"/>
      <c r="L8" s="113"/>
      <c r="M8" s="113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</row>
    <row r="9" spans="1:30" ht="83.25" customHeight="1" thickBot="1">
      <c r="A9" s="119"/>
      <c r="B9" s="112"/>
      <c r="C9" s="112"/>
      <c r="D9" s="112"/>
      <c r="E9" s="115"/>
      <c r="F9" s="112"/>
      <c r="G9" s="112"/>
      <c r="H9" s="112"/>
      <c r="I9" s="112"/>
      <c r="J9" s="79" t="s">
        <v>109</v>
      </c>
      <c r="K9" s="79" t="s">
        <v>110</v>
      </c>
      <c r="L9" s="79" t="s">
        <v>111</v>
      </c>
      <c r="M9" s="79" t="s">
        <v>112</v>
      </c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</row>
    <row r="10" spans="1:30" ht="15">
      <c r="A10" s="78"/>
      <c r="B10" s="78">
        <v>1</v>
      </c>
      <c r="C10" s="78">
        <v>2</v>
      </c>
      <c r="D10" s="78">
        <v>3</v>
      </c>
      <c r="E10" s="78"/>
      <c r="F10" s="78">
        <v>4</v>
      </c>
      <c r="G10" s="78">
        <v>5</v>
      </c>
      <c r="H10" s="78">
        <v>6</v>
      </c>
      <c r="I10" s="78">
        <v>7</v>
      </c>
      <c r="J10" s="78">
        <v>8</v>
      </c>
      <c r="K10" s="78">
        <v>9</v>
      </c>
      <c r="L10" s="78">
        <v>10</v>
      </c>
      <c r="M10" s="78">
        <v>11</v>
      </c>
      <c r="N10" s="78">
        <v>12</v>
      </c>
      <c r="O10" s="78">
        <v>13</v>
      </c>
      <c r="P10" s="78">
        <v>14</v>
      </c>
      <c r="Q10" s="78">
        <v>15</v>
      </c>
      <c r="R10" s="78">
        <v>16</v>
      </c>
      <c r="S10" s="78">
        <v>17</v>
      </c>
      <c r="T10" s="78">
        <v>18</v>
      </c>
      <c r="U10" s="78">
        <v>19</v>
      </c>
      <c r="V10" s="78">
        <v>20</v>
      </c>
      <c r="W10" s="78">
        <v>21</v>
      </c>
      <c r="X10" s="78">
        <v>22</v>
      </c>
      <c r="Y10" s="78">
        <v>23</v>
      </c>
      <c r="Z10" s="78">
        <v>24</v>
      </c>
      <c r="AA10" s="78">
        <v>25</v>
      </c>
      <c r="AB10" s="78">
        <v>26</v>
      </c>
      <c r="AC10" s="78">
        <v>27</v>
      </c>
      <c r="AD10" s="78">
        <v>28</v>
      </c>
    </row>
    <row r="11" spans="1:32" ht="15">
      <c r="A11" s="90" t="s">
        <v>113</v>
      </c>
      <c r="B11" s="80">
        <v>669</v>
      </c>
      <c r="C11" s="80">
        <v>541</v>
      </c>
      <c r="D11" s="80"/>
      <c r="E11" s="80">
        <f>B11+C11</f>
        <v>1210</v>
      </c>
      <c r="F11" s="80">
        <v>785</v>
      </c>
      <c r="G11" s="80">
        <f>E11-F11</f>
        <v>425</v>
      </c>
      <c r="H11" s="80">
        <v>19</v>
      </c>
      <c r="I11" s="80">
        <v>100</v>
      </c>
      <c r="J11" s="80">
        <v>71</v>
      </c>
      <c r="K11" s="80">
        <v>3</v>
      </c>
      <c r="L11" s="80">
        <v>11</v>
      </c>
      <c r="M11" s="80">
        <v>22</v>
      </c>
      <c r="N11" s="80">
        <v>559</v>
      </c>
      <c r="O11" s="80">
        <v>86</v>
      </c>
      <c r="P11" s="80">
        <v>21</v>
      </c>
      <c r="Q11" s="80">
        <v>785</v>
      </c>
      <c r="R11" s="80">
        <v>24</v>
      </c>
      <c r="S11" s="80">
        <v>27</v>
      </c>
      <c r="T11" s="80">
        <v>68</v>
      </c>
      <c r="U11" s="81">
        <f>S11+T11</f>
        <v>95</v>
      </c>
      <c r="V11" s="80">
        <v>74</v>
      </c>
      <c r="W11" s="80">
        <v>785</v>
      </c>
      <c r="X11" s="80">
        <v>74</v>
      </c>
      <c r="Y11" s="80">
        <f>W11+X11</f>
        <v>859</v>
      </c>
      <c r="Z11" s="82">
        <f>W11+(X11/3)</f>
        <v>809.6666666666666</v>
      </c>
      <c r="AA11" s="81">
        <v>21</v>
      </c>
      <c r="AB11" s="83">
        <v>200</v>
      </c>
      <c r="AC11" s="81">
        <v>89</v>
      </c>
      <c r="AD11" s="80"/>
      <c r="AE11" s="66"/>
      <c r="AF11" s="27"/>
    </row>
    <row r="12" spans="1:31" ht="15">
      <c r="A12" s="90" t="s">
        <v>114</v>
      </c>
      <c r="B12" s="80">
        <v>0</v>
      </c>
      <c r="C12" s="80">
        <v>20</v>
      </c>
      <c r="D12" s="80"/>
      <c r="E12" s="80">
        <f aca="true" t="shared" si="0" ref="E12:E38">B12+C12</f>
        <v>20</v>
      </c>
      <c r="F12" s="80">
        <v>19</v>
      </c>
      <c r="G12" s="80">
        <f aca="true" t="shared" si="1" ref="G12:G38">E12-F12</f>
        <v>1</v>
      </c>
      <c r="H12" s="80">
        <v>4</v>
      </c>
      <c r="I12" s="80">
        <v>0</v>
      </c>
      <c r="J12" s="80">
        <v>0</v>
      </c>
      <c r="K12" s="80">
        <v>0</v>
      </c>
      <c r="L12" s="80">
        <v>0</v>
      </c>
      <c r="M12" s="80">
        <v>0</v>
      </c>
      <c r="N12" s="80">
        <v>13</v>
      </c>
      <c r="O12" s="80">
        <v>2</v>
      </c>
      <c r="P12" s="80">
        <v>0</v>
      </c>
      <c r="Q12" s="80">
        <v>19</v>
      </c>
      <c r="R12" s="80">
        <v>8</v>
      </c>
      <c r="S12" s="80">
        <v>0</v>
      </c>
      <c r="T12" s="80">
        <v>0</v>
      </c>
      <c r="U12" s="81">
        <f aca="true" t="shared" si="2" ref="U12:U38">S12+T12</f>
        <v>0</v>
      </c>
      <c r="V12" s="80">
        <v>0</v>
      </c>
      <c r="W12" s="80">
        <v>19</v>
      </c>
      <c r="X12" s="80">
        <v>0</v>
      </c>
      <c r="Y12" s="80">
        <f aca="true" t="shared" si="3" ref="Y12:Y38">W12+X12</f>
        <v>19</v>
      </c>
      <c r="Z12" s="82">
        <f aca="true" t="shared" si="4" ref="Z12:Z38">W12+(X12/3)</f>
        <v>19</v>
      </c>
      <c r="AA12" s="81">
        <v>0</v>
      </c>
      <c r="AB12" s="83">
        <v>177</v>
      </c>
      <c r="AC12" s="81">
        <v>2</v>
      </c>
      <c r="AD12" s="80"/>
      <c r="AE12" s="66"/>
    </row>
    <row r="13" spans="1:31" ht="15">
      <c r="A13" s="90" t="s">
        <v>115</v>
      </c>
      <c r="B13" s="80">
        <v>6</v>
      </c>
      <c r="C13" s="80">
        <v>766</v>
      </c>
      <c r="D13" s="80"/>
      <c r="E13" s="80">
        <f t="shared" si="0"/>
        <v>772</v>
      </c>
      <c r="F13" s="80">
        <v>559</v>
      </c>
      <c r="G13" s="80">
        <f t="shared" si="1"/>
        <v>213</v>
      </c>
      <c r="H13" s="80">
        <v>15</v>
      </c>
      <c r="I13" s="80">
        <v>12</v>
      </c>
      <c r="J13" s="80">
        <v>5</v>
      </c>
      <c r="K13" s="80">
        <v>0</v>
      </c>
      <c r="L13" s="80">
        <v>1</v>
      </c>
      <c r="M13" s="80">
        <v>0</v>
      </c>
      <c r="N13" s="80">
        <v>435</v>
      </c>
      <c r="O13" s="80">
        <v>63</v>
      </c>
      <c r="P13" s="80">
        <v>34</v>
      </c>
      <c r="Q13" s="80">
        <v>559</v>
      </c>
      <c r="R13" s="80">
        <v>16</v>
      </c>
      <c r="S13" s="80">
        <v>0</v>
      </c>
      <c r="T13" s="80">
        <v>23</v>
      </c>
      <c r="U13" s="81">
        <f t="shared" si="2"/>
        <v>23</v>
      </c>
      <c r="V13" s="80">
        <v>16</v>
      </c>
      <c r="W13" s="80">
        <v>559</v>
      </c>
      <c r="X13" s="80">
        <v>16</v>
      </c>
      <c r="Y13" s="80">
        <f t="shared" si="3"/>
        <v>575</v>
      </c>
      <c r="Z13" s="82">
        <f t="shared" si="4"/>
        <v>564.3333333333334</v>
      </c>
      <c r="AA13" s="81">
        <v>7</v>
      </c>
      <c r="AB13" s="83">
        <v>185</v>
      </c>
      <c r="AC13" s="81">
        <v>67</v>
      </c>
      <c r="AD13" s="80"/>
      <c r="AE13" s="66"/>
    </row>
    <row r="14" spans="1:31" ht="15">
      <c r="A14" s="90" t="s">
        <v>116</v>
      </c>
      <c r="B14" s="80">
        <v>786</v>
      </c>
      <c r="C14" s="80">
        <v>521</v>
      </c>
      <c r="D14" s="80"/>
      <c r="E14" s="80">
        <f t="shared" si="0"/>
        <v>1307</v>
      </c>
      <c r="F14" s="80">
        <v>790</v>
      </c>
      <c r="G14" s="80">
        <f t="shared" si="1"/>
        <v>517</v>
      </c>
      <c r="H14" s="80">
        <v>22</v>
      </c>
      <c r="I14" s="80">
        <v>223</v>
      </c>
      <c r="J14" s="80">
        <v>213</v>
      </c>
      <c r="K14" s="80">
        <v>3</v>
      </c>
      <c r="L14" s="80">
        <v>20</v>
      </c>
      <c r="M14" s="80">
        <v>10</v>
      </c>
      <c r="N14" s="80">
        <v>423</v>
      </c>
      <c r="O14" s="80">
        <v>87</v>
      </c>
      <c r="P14" s="80">
        <v>35</v>
      </c>
      <c r="Q14" s="80">
        <v>790</v>
      </c>
      <c r="R14" s="80">
        <v>24</v>
      </c>
      <c r="S14" s="80">
        <v>4</v>
      </c>
      <c r="T14" s="80">
        <v>67</v>
      </c>
      <c r="U14" s="81">
        <f t="shared" si="2"/>
        <v>71</v>
      </c>
      <c r="V14" s="80">
        <v>65</v>
      </c>
      <c r="W14" s="80">
        <v>790</v>
      </c>
      <c r="X14" s="80">
        <v>65</v>
      </c>
      <c r="Y14" s="80">
        <f t="shared" si="3"/>
        <v>855</v>
      </c>
      <c r="Z14" s="82">
        <f t="shared" si="4"/>
        <v>811.6666666666666</v>
      </c>
      <c r="AA14" s="81">
        <v>6</v>
      </c>
      <c r="AB14" s="83">
        <v>216</v>
      </c>
      <c r="AC14" s="81">
        <v>83</v>
      </c>
      <c r="AD14" s="80"/>
      <c r="AE14" s="66"/>
    </row>
    <row r="15" spans="1:31" ht="15">
      <c r="A15" s="90" t="s">
        <v>117</v>
      </c>
      <c r="B15" s="80">
        <v>7</v>
      </c>
      <c r="C15" s="80">
        <v>759</v>
      </c>
      <c r="D15" s="80"/>
      <c r="E15" s="80">
        <f t="shared" si="0"/>
        <v>766</v>
      </c>
      <c r="F15" s="80">
        <v>526</v>
      </c>
      <c r="G15" s="80">
        <f t="shared" si="1"/>
        <v>240</v>
      </c>
      <c r="H15" s="80">
        <v>19</v>
      </c>
      <c r="I15" s="80">
        <v>10</v>
      </c>
      <c r="J15" s="80">
        <v>3</v>
      </c>
      <c r="K15" s="80">
        <v>1</v>
      </c>
      <c r="L15" s="80">
        <v>0</v>
      </c>
      <c r="M15" s="80">
        <v>0</v>
      </c>
      <c r="N15" s="80">
        <v>439</v>
      </c>
      <c r="O15" s="80">
        <v>42</v>
      </c>
      <c r="P15" s="80">
        <v>16</v>
      </c>
      <c r="Q15" s="80">
        <v>526</v>
      </c>
      <c r="R15" s="80">
        <v>6</v>
      </c>
      <c r="S15" s="80">
        <v>0</v>
      </c>
      <c r="T15" s="80">
        <v>25</v>
      </c>
      <c r="U15" s="81">
        <f t="shared" si="2"/>
        <v>25</v>
      </c>
      <c r="V15" s="80">
        <v>23</v>
      </c>
      <c r="W15" s="80">
        <v>526</v>
      </c>
      <c r="X15" s="80">
        <v>23</v>
      </c>
      <c r="Y15" s="80">
        <f t="shared" si="3"/>
        <v>549</v>
      </c>
      <c r="Z15" s="82">
        <f t="shared" si="4"/>
        <v>533.6666666666666</v>
      </c>
      <c r="AA15" s="81">
        <v>2</v>
      </c>
      <c r="AB15" s="83">
        <v>184</v>
      </c>
      <c r="AC15" s="81">
        <v>64</v>
      </c>
      <c r="AD15" s="80"/>
      <c r="AE15" s="66"/>
    </row>
    <row r="16" spans="1:31" ht="15">
      <c r="A16" s="90" t="s">
        <v>118</v>
      </c>
      <c r="B16" s="80">
        <v>749</v>
      </c>
      <c r="C16" s="80">
        <v>511</v>
      </c>
      <c r="D16" s="80"/>
      <c r="E16" s="80">
        <f t="shared" si="0"/>
        <v>1260</v>
      </c>
      <c r="F16" s="80">
        <v>771</v>
      </c>
      <c r="G16" s="80">
        <f t="shared" si="1"/>
        <v>489</v>
      </c>
      <c r="H16" s="80">
        <v>1</v>
      </c>
      <c r="I16" s="80">
        <v>145</v>
      </c>
      <c r="J16" s="80">
        <v>136</v>
      </c>
      <c r="K16" s="80">
        <v>11</v>
      </c>
      <c r="L16" s="80">
        <v>11</v>
      </c>
      <c r="M16" s="80">
        <v>14</v>
      </c>
      <c r="N16" s="80">
        <v>520</v>
      </c>
      <c r="O16" s="80">
        <v>87</v>
      </c>
      <c r="P16" s="80">
        <v>18</v>
      </c>
      <c r="Q16" s="80">
        <v>771</v>
      </c>
      <c r="R16" s="80">
        <v>18</v>
      </c>
      <c r="S16" s="80">
        <v>42</v>
      </c>
      <c r="T16" s="80">
        <v>68</v>
      </c>
      <c r="U16" s="81">
        <f t="shared" si="2"/>
        <v>110</v>
      </c>
      <c r="V16" s="80">
        <v>67</v>
      </c>
      <c r="W16" s="80">
        <v>771</v>
      </c>
      <c r="X16" s="80">
        <v>67</v>
      </c>
      <c r="Y16" s="80">
        <f t="shared" si="3"/>
        <v>838</v>
      </c>
      <c r="Z16" s="82">
        <f t="shared" si="4"/>
        <v>793.3333333333334</v>
      </c>
      <c r="AA16" s="81">
        <v>43</v>
      </c>
      <c r="AB16" s="83">
        <v>197</v>
      </c>
      <c r="AC16" s="81">
        <v>89</v>
      </c>
      <c r="AD16" s="80"/>
      <c r="AE16" s="66"/>
    </row>
    <row r="17" spans="1:31" ht="15">
      <c r="A17" s="90" t="s">
        <v>119</v>
      </c>
      <c r="B17" s="80">
        <v>7</v>
      </c>
      <c r="C17" s="80">
        <v>761</v>
      </c>
      <c r="D17" s="80"/>
      <c r="E17" s="80">
        <f t="shared" si="0"/>
        <v>768</v>
      </c>
      <c r="F17" s="80">
        <v>430</v>
      </c>
      <c r="G17" s="80">
        <f t="shared" si="1"/>
        <v>338</v>
      </c>
      <c r="H17" s="80">
        <v>4</v>
      </c>
      <c r="I17" s="80">
        <v>8</v>
      </c>
      <c r="J17" s="80">
        <v>2</v>
      </c>
      <c r="K17" s="80">
        <v>1</v>
      </c>
      <c r="L17" s="80">
        <v>0</v>
      </c>
      <c r="M17" s="80">
        <v>0</v>
      </c>
      <c r="N17" s="80">
        <v>384</v>
      </c>
      <c r="O17" s="80">
        <v>29</v>
      </c>
      <c r="P17" s="80">
        <v>5</v>
      </c>
      <c r="Q17" s="80">
        <v>430</v>
      </c>
      <c r="R17" s="80">
        <v>6</v>
      </c>
      <c r="S17" s="80">
        <v>0</v>
      </c>
      <c r="T17" s="80">
        <v>61</v>
      </c>
      <c r="U17" s="81">
        <f t="shared" si="2"/>
        <v>61</v>
      </c>
      <c r="V17" s="80">
        <v>28</v>
      </c>
      <c r="W17" s="80">
        <v>430</v>
      </c>
      <c r="X17" s="80">
        <v>28</v>
      </c>
      <c r="Y17" s="80">
        <f t="shared" si="3"/>
        <v>458</v>
      </c>
      <c r="Z17" s="82">
        <f t="shared" si="4"/>
        <v>439.3333333333333</v>
      </c>
      <c r="AA17" s="81">
        <v>33</v>
      </c>
      <c r="AB17" s="83">
        <v>148</v>
      </c>
      <c r="AC17" s="81">
        <v>65</v>
      </c>
      <c r="AD17" s="80"/>
      <c r="AE17" s="66"/>
    </row>
    <row r="18" spans="1:31" ht="15">
      <c r="A18" s="90" t="s">
        <v>120</v>
      </c>
      <c r="B18" s="80">
        <v>724</v>
      </c>
      <c r="C18" s="80">
        <v>500</v>
      </c>
      <c r="D18" s="80"/>
      <c r="E18" s="80">
        <f t="shared" si="0"/>
        <v>1224</v>
      </c>
      <c r="F18" s="80">
        <v>758</v>
      </c>
      <c r="G18" s="80">
        <f t="shared" si="1"/>
        <v>466</v>
      </c>
      <c r="H18" s="80">
        <v>18</v>
      </c>
      <c r="I18" s="80">
        <v>147</v>
      </c>
      <c r="J18" s="80">
        <v>128</v>
      </c>
      <c r="K18" s="80">
        <v>1</v>
      </c>
      <c r="L18" s="80">
        <v>13</v>
      </c>
      <c r="M18" s="80">
        <v>29</v>
      </c>
      <c r="N18" s="80">
        <v>498</v>
      </c>
      <c r="O18" s="80">
        <v>70</v>
      </c>
      <c r="P18" s="80">
        <v>25</v>
      </c>
      <c r="Q18" s="80">
        <v>758</v>
      </c>
      <c r="R18" s="80">
        <v>22</v>
      </c>
      <c r="S18" s="80">
        <v>22</v>
      </c>
      <c r="T18" s="80">
        <v>68</v>
      </c>
      <c r="U18" s="81">
        <f t="shared" si="2"/>
        <v>90</v>
      </c>
      <c r="V18" s="80">
        <v>78</v>
      </c>
      <c r="W18" s="80">
        <v>758</v>
      </c>
      <c r="X18" s="80">
        <v>78</v>
      </c>
      <c r="Y18" s="80">
        <f t="shared" si="3"/>
        <v>836</v>
      </c>
      <c r="Z18" s="82">
        <f t="shared" si="4"/>
        <v>784</v>
      </c>
      <c r="AA18" s="81">
        <v>12</v>
      </c>
      <c r="AB18" s="83">
        <v>213</v>
      </c>
      <c r="AC18" s="81">
        <v>81</v>
      </c>
      <c r="AD18" s="80"/>
      <c r="AE18" s="66"/>
    </row>
    <row r="19" spans="1:31" ht="15">
      <c r="A19" s="90" t="s">
        <v>121</v>
      </c>
      <c r="B19" s="80">
        <v>0</v>
      </c>
      <c r="C19" s="80">
        <v>518</v>
      </c>
      <c r="D19" s="80"/>
      <c r="E19" s="80">
        <f t="shared" si="0"/>
        <v>518</v>
      </c>
      <c r="F19" s="80">
        <v>209</v>
      </c>
      <c r="G19" s="80">
        <f t="shared" si="1"/>
        <v>309</v>
      </c>
      <c r="H19" s="80">
        <v>8</v>
      </c>
      <c r="I19" s="80">
        <v>10</v>
      </c>
      <c r="J19" s="80">
        <v>6</v>
      </c>
      <c r="K19" s="80">
        <v>0</v>
      </c>
      <c r="L19" s="80">
        <v>0</v>
      </c>
      <c r="M19" s="80">
        <v>0</v>
      </c>
      <c r="N19" s="80">
        <v>183</v>
      </c>
      <c r="O19" s="80">
        <v>6</v>
      </c>
      <c r="P19" s="80">
        <v>2</v>
      </c>
      <c r="Q19" s="80">
        <v>209</v>
      </c>
      <c r="R19" s="80">
        <v>6</v>
      </c>
      <c r="S19" s="80">
        <v>0</v>
      </c>
      <c r="T19" s="80">
        <v>25</v>
      </c>
      <c r="U19" s="81">
        <f t="shared" si="2"/>
        <v>25</v>
      </c>
      <c r="V19" s="80">
        <v>18</v>
      </c>
      <c r="W19" s="80">
        <v>209</v>
      </c>
      <c r="X19" s="80">
        <v>18</v>
      </c>
      <c r="Y19" s="80">
        <f t="shared" si="3"/>
        <v>227</v>
      </c>
      <c r="Z19" s="82">
        <f t="shared" si="4"/>
        <v>215</v>
      </c>
      <c r="AA19" s="81">
        <v>7</v>
      </c>
      <c r="AB19" s="83">
        <v>92</v>
      </c>
      <c r="AC19" s="81">
        <v>51</v>
      </c>
      <c r="AD19" s="80"/>
      <c r="AE19" s="66"/>
    </row>
    <row r="20" spans="1:31" ht="15">
      <c r="A20" s="90" t="s">
        <v>122</v>
      </c>
      <c r="B20" s="80">
        <v>666</v>
      </c>
      <c r="C20" s="80">
        <v>506</v>
      </c>
      <c r="D20" s="80"/>
      <c r="E20" s="80">
        <f t="shared" si="0"/>
        <v>1172</v>
      </c>
      <c r="F20" s="80">
        <v>739</v>
      </c>
      <c r="G20" s="80">
        <f t="shared" si="1"/>
        <v>433</v>
      </c>
      <c r="H20" s="80">
        <v>16</v>
      </c>
      <c r="I20" s="80">
        <v>100</v>
      </c>
      <c r="J20" s="80">
        <v>80</v>
      </c>
      <c r="K20" s="80">
        <v>9</v>
      </c>
      <c r="L20" s="80">
        <v>11</v>
      </c>
      <c r="M20" s="80">
        <v>21</v>
      </c>
      <c r="N20" s="80">
        <v>533</v>
      </c>
      <c r="O20" s="80">
        <v>68</v>
      </c>
      <c r="P20" s="80">
        <v>22</v>
      </c>
      <c r="Q20" s="80">
        <v>739</v>
      </c>
      <c r="R20" s="80">
        <v>24</v>
      </c>
      <c r="S20" s="80">
        <v>49</v>
      </c>
      <c r="T20" s="80">
        <v>68</v>
      </c>
      <c r="U20" s="81">
        <f t="shared" si="2"/>
        <v>117</v>
      </c>
      <c r="V20" s="80">
        <v>97</v>
      </c>
      <c r="W20" s="80">
        <v>739</v>
      </c>
      <c r="X20" s="80">
        <v>97</v>
      </c>
      <c r="Y20" s="80">
        <f t="shared" si="3"/>
        <v>836</v>
      </c>
      <c r="Z20" s="82">
        <f t="shared" si="4"/>
        <v>771.3333333333334</v>
      </c>
      <c r="AA20" s="81">
        <v>20</v>
      </c>
      <c r="AB20" s="83">
        <v>211</v>
      </c>
      <c r="AC20" s="81">
        <v>80</v>
      </c>
      <c r="AD20" s="80"/>
      <c r="AE20" s="66"/>
    </row>
    <row r="21" spans="1:31" ht="15">
      <c r="A21" s="90" t="s">
        <v>123</v>
      </c>
      <c r="B21" s="80">
        <v>765</v>
      </c>
      <c r="C21" s="80">
        <v>413</v>
      </c>
      <c r="D21" s="80"/>
      <c r="E21" s="80">
        <f t="shared" si="0"/>
        <v>1178</v>
      </c>
      <c r="F21" s="80">
        <v>762</v>
      </c>
      <c r="G21" s="80">
        <f t="shared" si="1"/>
        <v>416</v>
      </c>
      <c r="H21" s="80">
        <v>6</v>
      </c>
      <c r="I21" s="80">
        <v>130</v>
      </c>
      <c r="J21" s="80">
        <v>119</v>
      </c>
      <c r="K21" s="80">
        <v>6</v>
      </c>
      <c r="L21" s="80">
        <v>10</v>
      </c>
      <c r="M21" s="80">
        <v>34</v>
      </c>
      <c r="N21" s="80">
        <v>562</v>
      </c>
      <c r="O21" s="80">
        <v>50</v>
      </c>
      <c r="P21" s="80">
        <v>14</v>
      </c>
      <c r="Q21" s="80">
        <v>762</v>
      </c>
      <c r="R21" s="80">
        <v>2</v>
      </c>
      <c r="S21" s="80">
        <v>10</v>
      </c>
      <c r="T21" s="80">
        <v>68</v>
      </c>
      <c r="U21" s="81">
        <f t="shared" si="2"/>
        <v>78</v>
      </c>
      <c r="V21" s="80">
        <v>67</v>
      </c>
      <c r="W21" s="80">
        <v>762</v>
      </c>
      <c r="X21" s="80">
        <v>67</v>
      </c>
      <c r="Y21" s="80">
        <f t="shared" si="3"/>
        <v>829</v>
      </c>
      <c r="Z21" s="82">
        <f t="shared" si="4"/>
        <v>784.3333333333334</v>
      </c>
      <c r="AA21" s="81">
        <v>11</v>
      </c>
      <c r="AB21" s="83">
        <v>227</v>
      </c>
      <c r="AC21" s="81">
        <v>76</v>
      </c>
      <c r="AD21" s="80"/>
      <c r="AE21" s="66"/>
    </row>
    <row r="22" spans="1:31" ht="15">
      <c r="A22" s="90" t="s">
        <v>124</v>
      </c>
      <c r="B22" s="80">
        <v>636</v>
      </c>
      <c r="C22" s="80">
        <v>472</v>
      </c>
      <c r="D22" s="80"/>
      <c r="E22" s="80">
        <f t="shared" si="0"/>
        <v>1108</v>
      </c>
      <c r="F22" s="80">
        <v>674</v>
      </c>
      <c r="G22" s="80">
        <f t="shared" si="1"/>
        <v>434</v>
      </c>
      <c r="H22" s="80">
        <v>11</v>
      </c>
      <c r="I22" s="80">
        <v>138</v>
      </c>
      <c r="J22" s="80">
        <v>119</v>
      </c>
      <c r="K22" s="80">
        <v>1</v>
      </c>
      <c r="L22" s="80">
        <v>2</v>
      </c>
      <c r="M22" s="80">
        <v>6</v>
      </c>
      <c r="N22" s="80">
        <v>448</v>
      </c>
      <c r="O22" s="80">
        <v>67</v>
      </c>
      <c r="P22" s="80">
        <v>10</v>
      </c>
      <c r="Q22" s="80">
        <v>674</v>
      </c>
      <c r="R22" s="80">
        <v>8</v>
      </c>
      <c r="S22" s="80">
        <v>25</v>
      </c>
      <c r="T22" s="80">
        <v>57</v>
      </c>
      <c r="U22" s="81">
        <f t="shared" si="2"/>
        <v>82</v>
      </c>
      <c r="V22" s="80">
        <v>61</v>
      </c>
      <c r="W22" s="80">
        <v>674</v>
      </c>
      <c r="X22" s="80">
        <v>61</v>
      </c>
      <c r="Y22" s="80">
        <f t="shared" si="3"/>
        <v>735</v>
      </c>
      <c r="Z22" s="82">
        <f t="shared" si="4"/>
        <v>694.3333333333334</v>
      </c>
      <c r="AA22" s="81">
        <v>21</v>
      </c>
      <c r="AB22" s="83">
        <v>205</v>
      </c>
      <c r="AC22" s="81">
        <v>75</v>
      </c>
      <c r="AD22" s="80"/>
      <c r="AE22" s="66"/>
    </row>
    <row r="23" spans="1:31" ht="15">
      <c r="A23" s="90" t="s">
        <v>125</v>
      </c>
      <c r="B23" s="80">
        <v>0</v>
      </c>
      <c r="C23" s="80">
        <v>552</v>
      </c>
      <c r="D23" s="80"/>
      <c r="E23" s="80">
        <f t="shared" si="0"/>
        <v>552</v>
      </c>
      <c r="F23" s="80">
        <v>174</v>
      </c>
      <c r="G23" s="80">
        <f t="shared" si="1"/>
        <v>378</v>
      </c>
      <c r="H23" s="80">
        <v>4</v>
      </c>
      <c r="I23" s="80">
        <v>6</v>
      </c>
      <c r="J23" s="80">
        <v>3</v>
      </c>
      <c r="K23" s="80">
        <v>0</v>
      </c>
      <c r="L23" s="80">
        <v>0</v>
      </c>
      <c r="M23" s="80">
        <v>1</v>
      </c>
      <c r="N23" s="80">
        <v>153</v>
      </c>
      <c r="O23" s="80">
        <v>9</v>
      </c>
      <c r="P23" s="80">
        <v>2</v>
      </c>
      <c r="Q23" s="80">
        <v>174</v>
      </c>
      <c r="R23" s="80">
        <v>7</v>
      </c>
      <c r="S23" s="80">
        <v>0</v>
      </c>
      <c r="T23" s="80">
        <v>68</v>
      </c>
      <c r="U23" s="81">
        <f t="shared" si="2"/>
        <v>68</v>
      </c>
      <c r="V23" s="80">
        <v>52</v>
      </c>
      <c r="W23" s="80">
        <v>174</v>
      </c>
      <c r="X23" s="80">
        <v>52</v>
      </c>
      <c r="Y23" s="80">
        <f t="shared" si="3"/>
        <v>226</v>
      </c>
      <c r="Z23" s="82">
        <f t="shared" si="4"/>
        <v>191.33333333333334</v>
      </c>
      <c r="AA23" s="81">
        <v>16</v>
      </c>
      <c r="AB23" s="83">
        <v>88</v>
      </c>
      <c r="AC23" s="81">
        <v>48</v>
      </c>
      <c r="AD23" s="80"/>
      <c r="AE23" s="66"/>
    </row>
    <row r="24" spans="1:31" ht="15">
      <c r="A24" s="90" t="s">
        <v>126</v>
      </c>
      <c r="B24" s="80">
        <v>0</v>
      </c>
      <c r="C24" s="80">
        <v>550</v>
      </c>
      <c r="D24" s="80"/>
      <c r="E24" s="80">
        <f t="shared" si="0"/>
        <v>550</v>
      </c>
      <c r="F24" s="80">
        <v>230</v>
      </c>
      <c r="G24" s="80">
        <f t="shared" si="1"/>
        <v>320</v>
      </c>
      <c r="H24" s="80">
        <v>10</v>
      </c>
      <c r="I24" s="80">
        <v>3</v>
      </c>
      <c r="J24" s="80">
        <v>1</v>
      </c>
      <c r="K24" s="80">
        <v>0</v>
      </c>
      <c r="L24" s="80">
        <v>0</v>
      </c>
      <c r="M24" s="80">
        <v>0</v>
      </c>
      <c r="N24" s="80">
        <v>200</v>
      </c>
      <c r="O24" s="80">
        <v>12</v>
      </c>
      <c r="P24" s="80">
        <v>5</v>
      </c>
      <c r="Q24" s="80">
        <v>230</v>
      </c>
      <c r="R24" s="80">
        <v>5</v>
      </c>
      <c r="S24" s="80">
        <v>0</v>
      </c>
      <c r="T24" s="80">
        <v>68</v>
      </c>
      <c r="U24" s="81">
        <f t="shared" si="2"/>
        <v>68</v>
      </c>
      <c r="V24" s="80">
        <v>45</v>
      </c>
      <c r="W24" s="80">
        <v>230</v>
      </c>
      <c r="X24" s="80">
        <v>45</v>
      </c>
      <c r="Y24" s="80">
        <f t="shared" si="3"/>
        <v>275</v>
      </c>
      <c r="Z24" s="82">
        <f t="shared" si="4"/>
        <v>245</v>
      </c>
      <c r="AA24" s="81">
        <v>23</v>
      </c>
      <c r="AB24" s="83">
        <v>88</v>
      </c>
      <c r="AC24" s="81">
        <v>61</v>
      </c>
      <c r="AD24" s="80"/>
      <c r="AE24" s="66"/>
    </row>
    <row r="25" spans="1:31" ht="15">
      <c r="A25" s="90" t="s">
        <v>127</v>
      </c>
      <c r="B25" s="80">
        <v>691</v>
      </c>
      <c r="C25" s="80">
        <v>506</v>
      </c>
      <c r="D25" s="80"/>
      <c r="E25" s="80">
        <f t="shared" si="0"/>
        <v>1197</v>
      </c>
      <c r="F25" s="80">
        <v>694</v>
      </c>
      <c r="G25" s="80">
        <f t="shared" si="1"/>
        <v>503</v>
      </c>
      <c r="H25" s="80">
        <v>9</v>
      </c>
      <c r="I25" s="80">
        <v>120</v>
      </c>
      <c r="J25" s="80">
        <v>107</v>
      </c>
      <c r="K25" s="80">
        <v>4</v>
      </c>
      <c r="L25" s="80">
        <v>6</v>
      </c>
      <c r="M25" s="80">
        <v>8</v>
      </c>
      <c r="N25" s="80">
        <v>484</v>
      </c>
      <c r="O25" s="80">
        <v>44</v>
      </c>
      <c r="P25" s="80">
        <v>37</v>
      </c>
      <c r="Q25" s="80">
        <v>694</v>
      </c>
      <c r="R25" s="80">
        <v>22</v>
      </c>
      <c r="S25" s="80">
        <v>23</v>
      </c>
      <c r="T25" s="80">
        <v>68</v>
      </c>
      <c r="U25" s="81">
        <f t="shared" si="2"/>
        <v>91</v>
      </c>
      <c r="V25" s="80">
        <v>81</v>
      </c>
      <c r="W25" s="80">
        <v>694</v>
      </c>
      <c r="X25" s="80">
        <v>81</v>
      </c>
      <c r="Y25" s="80">
        <f t="shared" si="3"/>
        <v>775</v>
      </c>
      <c r="Z25" s="82">
        <f t="shared" si="4"/>
        <v>721</v>
      </c>
      <c r="AA25" s="81">
        <v>10</v>
      </c>
      <c r="AB25" s="83">
        <v>221</v>
      </c>
      <c r="AC25" s="81">
        <v>72</v>
      </c>
      <c r="AD25" s="80"/>
      <c r="AE25" s="66"/>
    </row>
    <row r="26" spans="1:31" ht="15">
      <c r="A26" s="90" t="s">
        <v>128</v>
      </c>
      <c r="B26" s="80">
        <v>619</v>
      </c>
      <c r="C26" s="80">
        <v>509</v>
      </c>
      <c r="D26" s="80"/>
      <c r="E26" s="80">
        <f t="shared" si="0"/>
        <v>1128</v>
      </c>
      <c r="F26" s="80">
        <v>674</v>
      </c>
      <c r="G26" s="80">
        <f t="shared" si="1"/>
        <v>454</v>
      </c>
      <c r="H26" s="80">
        <v>8</v>
      </c>
      <c r="I26" s="80">
        <v>145</v>
      </c>
      <c r="J26" s="80">
        <v>137</v>
      </c>
      <c r="K26" s="80">
        <v>5</v>
      </c>
      <c r="L26" s="80">
        <v>4</v>
      </c>
      <c r="M26" s="80">
        <v>33</v>
      </c>
      <c r="N26" s="80">
        <v>443</v>
      </c>
      <c r="O26" s="80">
        <v>56</v>
      </c>
      <c r="P26" s="80">
        <v>22</v>
      </c>
      <c r="Q26" s="80">
        <v>674</v>
      </c>
      <c r="R26" s="80">
        <v>28</v>
      </c>
      <c r="S26" s="80">
        <v>30</v>
      </c>
      <c r="T26" s="80">
        <v>68</v>
      </c>
      <c r="U26" s="81">
        <f t="shared" si="2"/>
        <v>98</v>
      </c>
      <c r="V26" s="80">
        <v>63</v>
      </c>
      <c r="W26" s="80">
        <v>674</v>
      </c>
      <c r="X26" s="80">
        <v>63</v>
      </c>
      <c r="Y26" s="80">
        <f t="shared" si="3"/>
        <v>737</v>
      </c>
      <c r="Z26" s="82">
        <f t="shared" si="4"/>
        <v>695</v>
      </c>
      <c r="AA26" s="81">
        <v>35</v>
      </c>
      <c r="AB26" s="83">
        <v>214</v>
      </c>
      <c r="AC26" s="81">
        <v>71</v>
      </c>
      <c r="AD26" s="80"/>
      <c r="AE26" s="66"/>
    </row>
    <row r="27" spans="1:31" ht="15">
      <c r="A27" s="90" t="s">
        <v>129</v>
      </c>
      <c r="B27" s="80">
        <v>601</v>
      </c>
      <c r="C27" s="80">
        <v>390</v>
      </c>
      <c r="D27" s="80"/>
      <c r="E27" s="80">
        <f t="shared" si="0"/>
        <v>991</v>
      </c>
      <c r="F27" s="80">
        <v>518</v>
      </c>
      <c r="G27" s="80">
        <f t="shared" si="1"/>
        <v>473</v>
      </c>
      <c r="H27" s="80">
        <v>11</v>
      </c>
      <c r="I27" s="80">
        <v>39</v>
      </c>
      <c r="J27" s="80">
        <v>29</v>
      </c>
      <c r="K27" s="80">
        <v>2</v>
      </c>
      <c r="L27" s="80">
        <v>0</v>
      </c>
      <c r="M27" s="80">
        <v>5</v>
      </c>
      <c r="N27" s="80">
        <v>383</v>
      </c>
      <c r="O27" s="80">
        <v>71</v>
      </c>
      <c r="P27" s="80">
        <v>14</v>
      </c>
      <c r="Q27" s="80">
        <v>518</v>
      </c>
      <c r="R27" s="80">
        <v>14</v>
      </c>
      <c r="S27" s="80">
        <v>35</v>
      </c>
      <c r="T27" s="80">
        <v>67</v>
      </c>
      <c r="U27" s="81">
        <f t="shared" si="2"/>
        <v>102</v>
      </c>
      <c r="V27" s="80">
        <v>78</v>
      </c>
      <c r="W27" s="80">
        <v>518</v>
      </c>
      <c r="X27" s="80">
        <v>78</v>
      </c>
      <c r="Y27" s="80">
        <f t="shared" si="3"/>
        <v>596</v>
      </c>
      <c r="Z27" s="82">
        <f t="shared" si="4"/>
        <v>544</v>
      </c>
      <c r="AA27" s="81">
        <v>24</v>
      </c>
      <c r="AB27" s="83">
        <v>207</v>
      </c>
      <c r="AC27" s="81">
        <v>58</v>
      </c>
      <c r="AD27" s="80"/>
      <c r="AE27" s="66"/>
    </row>
    <row r="28" spans="1:31" ht="15">
      <c r="A28" s="90" t="s">
        <v>130</v>
      </c>
      <c r="B28" s="80">
        <v>490</v>
      </c>
      <c r="C28" s="80">
        <v>505</v>
      </c>
      <c r="D28" s="80"/>
      <c r="E28" s="80">
        <f t="shared" si="0"/>
        <v>995</v>
      </c>
      <c r="F28" s="80">
        <v>690</v>
      </c>
      <c r="G28" s="80">
        <f t="shared" si="1"/>
        <v>305</v>
      </c>
      <c r="H28" s="80">
        <v>3</v>
      </c>
      <c r="I28" s="80">
        <v>92</v>
      </c>
      <c r="J28" s="80">
        <v>81</v>
      </c>
      <c r="K28" s="80">
        <v>4</v>
      </c>
      <c r="L28" s="80">
        <v>3</v>
      </c>
      <c r="M28" s="80">
        <v>12</v>
      </c>
      <c r="N28" s="80">
        <v>521</v>
      </c>
      <c r="O28" s="80">
        <v>53</v>
      </c>
      <c r="P28" s="80">
        <v>21</v>
      </c>
      <c r="Q28" s="80">
        <v>690</v>
      </c>
      <c r="R28" s="80">
        <v>22</v>
      </c>
      <c r="S28" s="80">
        <v>24</v>
      </c>
      <c r="T28" s="80">
        <v>67</v>
      </c>
      <c r="U28" s="81">
        <f t="shared" si="2"/>
        <v>91</v>
      </c>
      <c r="V28" s="80">
        <v>68</v>
      </c>
      <c r="W28" s="80">
        <v>690</v>
      </c>
      <c r="X28" s="80">
        <v>68</v>
      </c>
      <c r="Y28" s="80">
        <f t="shared" si="3"/>
        <v>758</v>
      </c>
      <c r="Z28" s="82">
        <f t="shared" si="4"/>
        <v>712.6666666666666</v>
      </c>
      <c r="AA28" s="81">
        <v>23</v>
      </c>
      <c r="AB28" s="83">
        <v>213</v>
      </c>
      <c r="AC28" s="81">
        <v>74</v>
      </c>
      <c r="AD28" s="80"/>
      <c r="AE28" s="66"/>
    </row>
    <row r="29" spans="1:31" ht="15">
      <c r="A29" s="90" t="s">
        <v>131</v>
      </c>
      <c r="B29" s="80">
        <v>488</v>
      </c>
      <c r="C29" s="80">
        <v>476</v>
      </c>
      <c r="D29" s="80"/>
      <c r="E29" s="80">
        <f t="shared" si="0"/>
        <v>964</v>
      </c>
      <c r="F29" s="80">
        <v>608</v>
      </c>
      <c r="G29" s="80">
        <f t="shared" si="1"/>
        <v>356</v>
      </c>
      <c r="H29" s="80">
        <v>9</v>
      </c>
      <c r="I29" s="80">
        <v>90</v>
      </c>
      <c r="J29" s="80">
        <v>79</v>
      </c>
      <c r="K29" s="80">
        <v>11</v>
      </c>
      <c r="L29" s="80">
        <v>5</v>
      </c>
      <c r="M29" s="80">
        <v>20</v>
      </c>
      <c r="N29" s="80">
        <v>424</v>
      </c>
      <c r="O29" s="80">
        <v>59</v>
      </c>
      <c r="P29" s="80">
        <v>26</v>
      </c>
      <c r="Q29" s="80">
        <v>608</v>
      </c>
      <c r="R29" s="80">
        <v>27</v>
      </c>
      <c r="S29" s="80">
        <v>19</v>
      </c>
      <c r="T29" s="80">
        <v>62</v>
      </c>
      <c r="U29" s="81">
        <f t="shared" si="2"/>
        <v>81</v>
      </c>
      <c r="V29" s="80">
        <v>53</v>
      </c>
      <c r="W29" s="80">
        <v>608</v>
      </c>
      <c r="X29" s="80">
        <v>53</v>
      </c>
      <c r="Y29" s="80">
        <f t="shared" si="3"/>
        <v>661</v>
      </c>
      <c r="Z29" s="82">
        <f t="shared" si="4"/>
        <v>625.6666666666666</v>
      </c>
      <c r="AA29" s="81">
        <v>28</v>
      </c>
      <c r="AB29" s="83">
        <v>221</v>
      </c>
      <c r="AC29" s="81">
        <v>62</v>
      </c>
      <c r="AD29" s="80"/>
      <c r="AE29" s="66"/>
    </row>
    <row r="30" spans="1:31" ht="15">
      <c r="A30" s="90" t="s">
        <v>132</v>
      </c>
      <c r="B30" s="80">
        <v>525</v>
      </c>
      <c r="C30" s="80">
        <v>428</v>
      </c>
      <c r="D30" s="80"/>
      <c r="E30" s="80">
        <f t="shared" si="0"/>
        <v>953</v>
      </c>
      <c r="F30" s="80">
        <v>535</v>
      </c>
      <c r="G30" s="80">
        <f t="shared" si="1"/>
        <v>418</v>
      </c>
      <c r="H30" s="80">
        <v>9</v>
      </c>
      <c r="I30" s="80">
        <v>48</v>
      </c>
      <c r="J30" s="80">
        <v>25</v>
      </c>
      <c r="K30" s="80">
        <v>3</v>
      </c>
      <c r="L30" s="80">
        <v>5</v>
      </c>
      <c r="M30" s="80">
        <v>4</v>
      </c>
      <c r="N30" s="80">
        <v>377</v>
      </c>
      <c r="O30" s="80">
        <v>62</v>
      </c>
      <c r="P30" s="80">
        <v>39</v>
      </c>
      <c r="Q30" s="80">
        <v>535</v>
      </c>
      <c r="R30" s="80">
        <v>8</v>
      </c>
      <c r="S30" s="80">
        <v>4</v>
      </c>
      <c r="T30" s="80">
        <v>52</v>
      </c>
      <c r="U30" s="81">
        <f t="shared" si="2"/>
        <v>56</v>
      </c>
      <c r="V30" s="80">
        <v>36</v>
      </c>
      <c r="W30" s="80">
        <v>535</v>
      </c>
      <c r="X30" s="80">
        <v>36</v>
      </c>
      <c r="Y30" s="80">
        <f t="shared" si="3"/>
        <v>571</v>
      </c>
      <c r="Z30" s="82">
        <f t="shared" si="4"/>
        <v>547</v>
      </c>
      <c r="AA30" s="81">
        <v>20</v>
      </c>
      <c r="AB30" s="83">
        <v>204</v>
      </c>
      <c r="AC30" s="81">
        <v>59</v>
      </c>
      <c r="AD30" s="80"/>
      <c r="AE30" s="66"/>
    </row>
    <row r="31" spans="1:31" ht="15">
      <c r="A31" s="90" t="s">
        <v>133</v>
      </c>
      <c r="B31" s="80">
        <v>131</v>
      </c>
      <c r="C31" s="80">
        <v>40</v>
      </c>
      <c r="D31" s="80"/>
      <c r="E31" s="80">
        <f t="shared" si="0"/>
        <v>171</v>
      </c>
      <c r="F31" s="80">
        <v>171</v>
      </c>
      <c r="G31" s="80">
        <f t="shared" si="1"/>
        <v>0</v>
      </c>
      <c r="H31" s="80">
        <v>6</v>
      </c>
      <c r="I31" s="80">
        <v>27</v>
      </c>
      <c r="J31" s="80">
        <v>24</v>
      </c>
      <c r="K31" s="80">
        <v>2</v>
      </c>
      <c r="L31" s="80">
        <v>1</v>
      </c>
      <c r="M31" s="80">
        <v>3</v>
      </c>
      <c r="N31" s="80">
        <v>117</v>
      </c>
      <c r="O31" s="80">
        <v>16</v>
      </c>
      <c r="P31" s="80">
        <v>5</v>
      </c>
      <c r="Q31" s="80">
        <v>171</v>
      </c>
      <c r="R31" s="80">
        <v>10</v>
      </c>
      <c r="S31" s="80">
        <v>3</v>
      </c>
      <c r="T31" s="80">
        <v>6</v>
      </c>
      <c r="U31" s="81">
        <f t="shared" si="2"/>
        <v>9</v>
      </c>
      <c r="V31" s="80">
        <v>9</v>
      </c>
      <c r="W31" s="80">
        <v>171</v>
      </c>
      <c r="X31" s="80">
        <v>9</v>
      </c>
      <c r="Y31" s="80">
        <f t="shared" si="3"/>
        <v>180</v>
      </c>
      <c r="Z31" s="82">
        <f t="shared" si="4"/>
        <v>174</v>
      </c>
      <c r="AA31" s="81">
        <v>0</v>
      </c>
      <c r="AB31" s="83">
        <v>95</v>
      </c>
      <c r="AC31" s="81">
        <v>40</v>
      </c>
      <c r="AD31" s="80"/>
      <c r="AE31" s="66"/>
    </row>
    <row r="32" spans="1:31" ht="15">
      <c r="A32" s="90" t="s">
        <v>134</v>
      </c>
      <c r="B32" s="80">
        <v>755</v>
      </c>
      <c r="C32" s="80">
        <v>388</v>
      </c>
      <c r="D32" s="80"/>
      <c r="E32" s="80">
        <f t="shared" si="0"/>
        <v>1143</v>
      </c>
      <c r="F32" s="80">
        <v>742</v>
      </c>
      <c r="G32" s="80">
        <f t="shared" si="1"/>
        <v>401</v>
      </c>
      <c r="H32" s="80">
        <v>11</v>
      </c>
      <c r="I32" s="80">
        <v>283</v>
      </c>
      <c r="J32" s="80">
        <v>248</v>
      </c>
      <c r="K32" s="80">
        <v>7</v>
      </c>
      <c r="L32" s="80">
        <v>2</v>
      </c>
      <c r="M32" s="80">
        <v>41</v>
      </c>
      <c r="N32" s="80">
        <v>409</v>
      </c>
      <c r="O32" s="80">
        <v>34</v>
      </c>
      <c r="P32" s="80">
        <v>5</v>
      </c>
      <c r="Q32" s="80">
        <v>742</v>
      </c>
      <c r="R32" s="80">
        <v>7</v>
      </c>
      <c r="S32" s="80">
        <v>36</v>
      </c>
      <c r="T32" s="80">
        <v>104</v>
      </c>
      <c r="U32" s="81">
        <f t="shared" si="2"/>
        <v>140</v>
      </c>
      <c r="V32" s="80">
        <v>96</v>
      </c>
      <c r="W32" s="80">
        <v>742</v>
      </c>
      <c r="X32" s="80">
        <v>96</v>
      </c>
      <c r="Y32" s="80">
        <f t="shared" si="3"/>
        <v>838</v>
      </c>
      <c r="Z32" s="82">
        <f t="shared" si="4"/>
        <v>774</v>
      </c>
      <c r="AA32" s="81">
        <v>44</v>
      </c>
      <c r="AB32" s="83">
        <v>219</v>
      </c>
      <c r="AC32" s="81">
        <v>78</v>
      </c>
      <c r="AD32" s="80"/>
      <c r="AE32" s="66"/>
    </row>
    <row r="33" spans="1:31" ht="15">
      <c r="A33" s="90" t="s">
        <v>135</v>
      </c>
      <c r="B33" s="80">
        <v>908</v>
      </c>
      <c r="C33" s="80">
        <v>489</v>
      </c>
      <c r="D33" s="80"/>
      <c r="E33" s="80">
        <f t="shared" si="0"/>
        <v>1397</v>
      </c>
      <c r="F33" s="80">
        <v>843</v>
      </c>
      <c r="G33" s="80">
        <f t="shared" si="1"/>
        <v>554</v>
      </c>
      <c r="H33" s="80">
        <v>12</v>
      </c>
      <c r="I33" s="80">
        <v>267</v>
      </c>
      <c r="J33" s="80">
        <v>244</v>
      </c>
      <c r="K33" s="80">
        <v>14</v>
      </c>
      <c r="L33" s="80">
        <v>6</v>
      </c>
      <c r="M33" s="80">
        <v>63</v>
      </c>
      <c r="N33" s="80">
        <v>538</v>
      </c>
      <c r="O33" s="80">
        <v>23</v>
      </c>
      <c r="P33" s="80">
        <v>3</v>
      </c>
      <c r="Q33" s="80">
        <v>843</v>
      </c>
      <c r="R33" s="80">
        <v>2</v>
      </c>
      <c r="S33" s="80">
        <v>65</v>
      </c>
      <c r="T33" s="80">
        <v>102</v>
      </c>
      <c r="U33" s="81">
        <f t="shared" si="2"/>
        <v>167</v>
      </c>
      <c r="V33" s="80">
        <v>118</v>
      </c>
      <c r="W33" s="80">
        <v>843</v>
      </c>
      <c r="X33" s="80">
        <v>118</v>
      </c>
      <c r="Y33" s="80">
        <f t="shared" si="3"/>
        <v>961</v>
      </c>
      <c r="Z33" s="82">
        <f t="shared" si="4"/>
        <v>882.3333333333334</v>
      </c>
      <c r="AA33" s="81">
        <v>49</v>
      </c>
      <c r="AB33" s="83">
        <v>211</v>
      </c>
      <c r="AC33" s="81">
        <f>Z33/(AB33/22)</f>
        <v>91.99684044233807</v>
      </c>
      <c r="AD33" s="80"/>
      <c r="AE33" s="66"/>
    </row>
    <row r="34" spans="1:31" ht="15">
      <c r="A34" s="90" t="s">
        <v>136</v>
      </c>
      <c r="B34" s="80">
        <v>490</v>
      </c>
      <c r="C34" s="80">
        <v>514</v>
      </c>
      <c r="D34" s="80"/>
      <c r="E34" s="80">
        <f t="shared" si="0"/>
        <v>1004</v>
      </c>
      <c r="F34" s="80">
        <v>663</v>
      </c>
      <c r="G34" s="80">
        <f t="shared" si="1"/>
        <v>341</v>
      </c>
      <c r="H34" s="80">
        <v>13</v>
      </c>
      <c r="I34" s="80">
        <v>81</v>
      </c>
      <c r="J34" s="80">
        <v>75</v>
      </c>
      <c r="K34" s="80">
        <v>5</v>
      </c>
      <c r="L34" s="80">
        <v>3</v>
      </c>
      <c r="M34" s="80">
        <v>13</v>
      </c>
      <c r="N34" s="80">
        <v>476</v>
      </c>
      <c r="O34" s="80">
        <v>70</v>
      </c>
      <c r="P34" s="80">
        <v>23</v>
      </c>
      <c r="Q34" s="80">
        <v>663</v>
      </c>
      <c r="R34" s="80">
        <v>34</v>
      </c>
      <c r="S34" s="80">
        <v>26</v>
      </c>
      <c r="T34" s="80">
        <v>66</v>
      </c>
      <c r="U34" s="81">
        <f t="shared" si="2"/>
        <v>92</v>
      </c>
      <c r="V34" s="80">
        <v>81</v>
      </c>
      <c r="W34" s="80">
        <v>663</v>
      </c>
      <c r="X34" s="80">
        <v>81</v>
      </c>
      <c r="Y34" s="80">
        <f t="shared" si="3"/>
        <v>744</v>
      </c>
      <c r="Z34" s="82">
        <f t="shared" si="4"/>
        <v>690</v>
      </c>
      <c r="AA34" s="81">
        <v>11</v>
      </c>
      <c r="AB34" s="83">
        <v>220</v>
      </c>
      <c r="AC34" s="81">
        <f>Z34/(AB34/22)</f>
        <v>69</v>
      </c>
      <c r="AD34" s="80"/>
      <c r="AE34" s="66"/>
    </row>
    <row r="35" spans="1:31" ht="15">
      <c r="A35" s="90" t="s">
        <v>137</v>
      </c>
      <c r="B35" s="80">
        <v>442</v>
      </c>
      <c r="C35" s="80">
        <v>170</v>
      </c>
      <c r="D35" s="80"/>
      <c r="E35" s="80">
        <f t="shared" si="0"/>
        <v>612</v>
      </c>
      <c r="F35" s="80">
        <v>491</v>
      </c>
      <c r="G35" s="80">
        <f t="shared" si="1"/>
        <v>121</v>
      </c>
      <c r="H35" s="80">
        <v>0</v>
      </c>
      <c r="I35" s="80">
        <v>79</v>
      </c>
      <c r="J35" s="80">
        <v>66</v>
      </c>
      <c r="K35" s="80">
        <v>9</v>
      </c>
      <c r="L35" s="80">
        <v>2</v>
      </c>
      <c r="M35" s="80">
        <v>22</v>
      </c>
      <c r="N35" s="80">
        <v>362</v>
      </c>
      <c r="O35" s="80">
        <v>40</v>
      </c>
      <c r="P35" s="80">
        <v>10</v>
      </c>
      <c r="Q35" s="80">
        <v>491</v>
      </c>
      <c r="R35" s="80">
        <v>5</v>
      </c>
      <c r="S35" s="80">
        <v>11</v>
      </c>
      <c r="T35" s="80">
        <v>0</v>
      </c>
      <c r="U35" s="81">
        <f t="shared" si="2"/>
        <v>11</v>
      </c>
      <c r="V35" s="80">
        <v>10</v>
      </c>
      <c r="W35" s="80">
        <v>491</v>
      </c>
      <c r="X35" s="80">
        <v>10</v>
      </c>
      <c r="Y35" s="80">
        <f t="shared" si="3"/>
        <v>501</v>
      </c>
      <c r="Z35" s="82">
        <f t="shared" si="4"/>
        <v>494.3333333333333</v>
      </c>
      <c r="AA35" s="81">
        <v>1</v>
      </c>
      <c r="AB35" s="83">
        <v>234</v>
      </c>
      <c r="AC35" s="81">
        <v>46</v>
      </c>
      <c r="AD35" s="80"/>
      <c r="AE35" s="66"/>
    </row>
    <row r="36" spans="1:31" ht="15">
      <c r="A36" s="90" t="s">
        <v>138</v>
      </c>
      <c r="B36" s="80">
        <v>697</v>
      </c>
      <c r="C36" s="80">
        <v>499</v>
      </c>
      <c r="D36" s="80"/>
      <c r="E36" s="80">
        <f t="shared" si="0"/>
        <v>1196</v>
      </c>
      <c r="F36" s="80">
        <v>708</v>
      </c>
      <c r="G36" s="80">
        <f t="shared" si="1"/>
        <v>488</v>
      </c>
      <c r="H36" s="80">
        <v>10</v>
      </c>
      <c r="I36" s="80">
        <v>149</v>
      </c>
      <c r="J36" s="80">
        <v>140</v>
      </c>
      <c r="K36" s="80">
        <v>1</v>
      </c>
      <c r="L36" s="80">
        <v>5</v>
      </c>
      <c r="M36" s="80">
        <v>6</v>
      </c>
      <c r="N36" s="80">
        <v>477</v>
      </c>
      <c r="O36" s="80">
        <v>47</v>
      </c>
      <c r="P36" s="80">
        <v>25</v>
      </c>
      <c r="Q36" s="80">
        <v>708</v>
      </c>
      <c r="R36" s="80">
        <v>24</v>
      </c>
      <c r="S36" s="80">
        <v>14</v>
      </c>
      <c r="T36" s="80">
        <v>67</v>
      </c>
      <c r="U36" s="81">
        <f t="shared" si="2"/>
        <v>81</v>
      </c>
      <c r="V36" s="80">
        <v>69</v>
      </c>
      <c r="W36" s="80">
        <v>708</v>
      </c>
      <c r="X36" s="80">
        <v>69</v>
      </c>
      <c r="Y36" s="80">
        <f t="shared" si="3"/>
        <v>777</v>
      </c>
      <c r="Z36" s="82">
        <f t="shared" si="4"/>
        <v>731</v>
      </c>
      <c r="AA36" s="81">
        <v>12</v>
      </c>
      <c r="AB36" s="83">
        <v>207</v>
      </c>
      <c r="AC36" s="81">
        <v>78</v>
      </c>
      <c r="AD36" s="80"/>
      <c r="AE36" s="66"/>
    </row>
    <row r="37" spans="1:31" ht="15.75" thickBot="1">
      <c r="A37" s="91" t="s">
        <v>139</v>
      </c>
      <c r="B37" s="84">
        <v>170</v>
      </c>
      <c r="C37" s="84">
        <v>413</v>
      </c>
      <c r="D37" s="84"/>
      <c r="E37" s="84">
        <f t="shared" si="0"/>
        <v>583</v>
      </c>
      <c r="F37" s="84">
        <v>472</v>
      </c>
      <c r="G37" s="84">
        <f t="shared" si="1"/>
        <v>111</v>
      </c>
      <c r="H37" s="84">
        <v>6</v>
      </c>
      <c r="I37" s="84">
        <v>15</v>
      </c>
      <c r="J37" s="84">
        <v>10</v>
      </c>
      <c r="K37" s="84">
        <v>0</v>
      </c>
      <c r="L37" s="84">
        <v>3</v>
      </c>
      <c r="M37" s="84">
        <v>2</v>
      </c>
      <c r="N37" s="84">
        <v>403</v>
      </c>
      <c r="O37" s="84">
        <v>48</v>
      </c>
      <c r="P37" s="84">
        <v>0</v>
      </c>
      <c r="Q37" s="84">
        <v>472</v>
      </c>
      <c r="R37" s="84">
        <v>2</v>
      </c>
      <c r="S37" s="84">
        <v>15</v>
      </c>
      <c r="T37" s="84">
        <v>44</v>
      </c>
      <c r="U37" s="85">
        <f t="shared" si="2"/>
        <v>59</v>
      </c>
      <c r="V37" s="84">
        <v>53</v>
      </c>
      <c r="W37" s="84">
        <v>472</v>
      </c>
      <c r="X37" s="84">
        <v>53</v>
      </c>
      <c r="Y37" s="84">
        <f t="shared" si="3"/>
        <v>525</v>
      </c>
      <c r="Z37" s="94">
        <f t="shared" si="4"/>
        <v>489.6666666666667</v>
      </c>
      <c r="AA37" s="85">
        <v>6</v>
      </c>
      <c r="AB37" s="86">
        <v>224</v>
      </c>
      <c r="AC37" s="85">
        <v>48</v>
      </c>
      <c r="AD37" s="84"/>
      <c r="AE37" s="66"/>
    </row>
    <row r="38" spans="1:31" ht="15.75" thickBot="1">
      <c r="A38" s="87" t="s">
        <v>140</v>
      </c>
      <c r="B38" s="87">
        <f>SUM(B11:B37)</f>
        <v>12022</v>
      </c>
      <c r="C38" s="87">
        <f>SUM(C11:C37)</f>
        <v>12717</v>
      </c>
      <c r="D38" s="87"/>
      <c r="E38" s="87">
        <f t="shared" si="0"/>
        <v>24739</v>
      </c>
      <c r="F38" s="87">
        <f>SUM(F11:F37)</f>
        <v>15235</v>
      </c>
      <c r="G38" s="87">
        <f t="shared" si="1"/>
        <v>9504</v>
      </c>
      <c r="H38" s="87">
        <f aca="true" t="shared" si="5" ref="H38:T38">SUM(H11:H37)</f>
        <v>264</v>
      </c>
      <c r="I38" s="87">
        <f t="shared" si="5"/>
        <v>2467</v>
      </c>
      <c r="J38" s="87">
        <f t="shared" si="5"/>
        <v>2151</v>
      </c>
      <c r="K38" s="87">
        <f t="shared" si="5"/>
        <v>103</v>
      </c>
      <c r="L38" s="87">
        <f t="shared" si="5"/>
        <v>124</v>
      </c>
      <c r="M38" s="87">
        <f t="shared" si="5"/>
        <v>369</v>
      </c>
      <c r="N38" s="87">
        <f t="shared" si="5"/>
        <v>10764</v>
      </c>
      <c r="O38" s="87">
        <f t="shared" si="5"/>
        <v>1301</v>
      </c>
      <c r="P38" s="87">
        <f t="shared" si="5"/>
        <v>439</v>
      </c>
      <c r="Q38" s="87">
        <f t="shared" si="5"/>
        <v>15235</v>
      </c>
      <c r="R38" s="87">
        <f t="shared" si="5"/>
        <v>381</v>
      </c>
      <c r="S38" s="87">
        <f t="shared" si="5"/>
        <v>484</v>
      </c>
      <c r="T38" s="87">
        <f t="shared" si="5"/>
        <v>1507</v>
      </c>
      <c r="U38" s="88">
        <f t="shared" si="2"/>
        <v>1991</v>
      </c>
      <c r="V38" s="87">
        <f>SUM(V11:V37)</f>
        <v>1506</v>
      </c>
      <c r="W38" s="87">
        <v>15235</v>
      </c>
      <c r="X38" s="87">
        <v>1506</v>
      </c>
      <c r="Y38" s="87">
        <f t="shared" si="3"/>
        <v>16741</v>
      </c>
      <c r="Z38" s="95">
        <f t="shared" si="4"/>
        <v>15737</v>
      </c>
      <c r="AA38" s="88">
        <f>SUM(AA11:AA37)</f>
        <v>485</v>
      </c>
      <c r="AB38" s="89">
        <f>SUM(AB11:AB37)</f>
        <v>5121</v>
      </c>
      <c r="AC38" s="88">
        <v>68</v>
      </c>
      <c r="AD38" s="87"/>
      <c r="AE38" s="66"/>
    </row>
    <row r="39" ht="15">
      <c r="F39" s="28"/>
    </row>
    <row r="40" ht="15">
      <c r="W40" t="s">
        <v>141</v>
      </c>
    </row>
    <row r="41" ht="15">
      <c r="W41" t="s">
        <v>142</v>
      </c>
    </row>
  </sheetData>
  <sheetProtection/>
  <mergeCells count="36">
    <mergeCell ref="A1:AD1"/>
    <mergeCell ref="A2:AD2"/>
    <mergeCell ref="A3:AD3"/>
    <mergeCell ref="A4:AD4"/>
    <mergeCell ref="A5:A9"/>
    <mergeCell ref="B5:R5"/>
    <mergeCell ref="S5:AA5"/>
    <mergeCell ref="AB5:AB9"/>
    <mergeCell ref="AC5:AC9"/>
    <mergeCell ref="AD5:AD9"/>
    <mergeCell ref="B6:B9"/>
    <mergeCell ref="C6:C9"/>
    <mergeCell ref="D6:D9"/>
    <mergeCell ref="F6:F9"/>
    <mergeCell ref="G6:G9"/>
    <mergeCell ref="H6:Q6"/>
    <mergeCell ref="I8:I9"/>
    <mergeCell ref="J8:M8"/>
    <mergeCell ref="E6:E9"/>
    <mergeCell ref="R6:R9"/>
    <mergeCell ref="S6:S9"/>
    <mergeCell ref="T6:T9"/>
    <mergeCell ref="U6:U9"/>
    <mergeCell ref="V6:V9"/>
    <mergeCell ref="W6:Z6"/>
    <mergeCell ref="Z7:Z9"/>
    <mergeCell ref="AA6:AA9"/>
    <mergeCell ref="H7:H9"/>
    <mergeCell ref="I7:M7"/>
    <mergeCell ref="N7:N9"/>
    <mergeCell ref="O7:O9"/>
    <mergeCell ref="P7:P9"/>
    <mergeCell ref="Q7:Q9"/>
    <mergeCell ref="W7:W9"/>
    <mergeCell ref="X7:X9"/>
    <mergeCell ref="Y7:Y9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8"/>
    </sheetView>
  </sheetViews>
  <sheetFormatPr defaultColWidth="9.140625" defaultRowHeight="15"/>
  <cols>
    <col min="1" max="1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AC3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PREKRSAJNI SUD</dc:creator>
  <cp:keywords/>
  <dc:description/>
  <cp:lastModifiedBy>Ninoslav</cp:lastModifiedBy>
  <cp:lastPrinted>2020-01-09T07:11:37Z</cp:lastPrinted>
  <dcterms:created xsi:type="dcterms:W3CDTF">2012-01-16T12:44:54Z</dcterms:created>
  <dcterms:modified xsi:type="dcterms:W3CDTF">2020-02-14T08:16:53Z</dcterms:modified>
  <cp:category/>
  <cp:version/>
  <cp:contentType/>
  <cp:contentStatus/>
</cp:coreProperties>
</file>