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265" windowHeight="7860" activeTab="6"/>
  </bookViews>
  <sheets>
    <sheet name="I trom.2017" sheetId="1" r:id="rId1"/>
    <sheet name="II trom.2017" sheetId="2" r:id="rId2"/>
    <sheet name="VI mes.2017" sheetId="3" r:id="rId3"/>
    <sheet name="III trom.2017" sheetId="4" r:id="rId4"/>
    <sheet name="IX mes.2017" sheetId="5" r:id="rId5"/>
    <sheet name="IV trom.2017" sheetId="6" r:id="rId6"/>
    <sheet name="god.2017" sheetId="7" r:id="rId7"/>
    <sheet name="Sheet2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<sst xmlns="http://schemas.openxmlformats.org/spreadsheetml/2006/main" count="486" uniqueCount="94">
  <si>
    <t>ИЗВЕШТАЈ ПРЕКРШАЈНИ СУД НИШ</t>
  </si>
  <si>
    <t>О БРОЈУ И НАЧИНУ РЕШАВАЊА ПРЕДМЕТА ПО СУДИЈИ</t>
  </si>
  <si>
    <t>ОБРАЗАЦ П.5</t>
  </si>
  <si>
    <t>Прекршајни суд НИШ</t>
  </si>
  <si>
    <t>Редовни предмети</t>
  </si>
  <si>
    <t>Правна помоћ</t>
  </si>
  <si>
    <t>Проведено дана на поступку</t>
  </si>
  <si>
    <t>Број просечно месечно решених</t>
  </si>
  <si>
    <t>Проценат извршења норме</t>
  </si>
  <si>
    <t>Пренето из претходног периода</t>
  </si>
  <si>
    <t>Примљено у рад</t>
  </si>
  <si>
    <t>УКУПНО У РАДУ</t>
  </si>
  <si>
    <t>УКУПНО РЕШЕНИХ</t>
  </si>
  <si>
    <t>УКУПНО НЕРЕШЕНИХ</t>
  </si>
  <si>
    <t>Број донетих одлука о санкцији</t>
  </si>
  <si>
    <t>Број пресуда извршених пре правоснажности</t>
  </si>
  <si>
    <t>УКУПНО у раду</t>
  </si>
  <si>
    <t>УКУПНО Решено</t>
  </si>
  <si>
    <t>Број решених предмета</t>
  </si>
  <si>
    <t>Одбачај захтева</t>
  </si>
  <si>
    <t>Обустава поступка</t>
  </si>
  <si>
    <t>Донето осуђујућих пресуда</t>
  </si>
  <si>
    <t>Донето ослобађајућих пресуда</t>
  </si>
  <si>
    <t>Решено на други начин (уступ и слично)</t>
  </si>
  <si>
    <t>Укупно допнетих одлука</t>
  </si>
  <si>
    <t>Сопствени</t>
  </si>
  <si>
    <t>Правна Помоћ</t>
  </si>
  <si>
    <t>Укупно решених</t>
  </si>
  <si>
    <t>УКУПНОРЕШЕНИХ СА ПРЕРАЧУНОМ</t>
  </si>
  <si>
    <t>Свега обустава</t>
  </si>
  <si>
    <t>Због застаре гоњења</t>
  </si>
  <si>
    <t>Свега застара</t>
  </si>
  <si>
    <t>Из прекида</t>
  </si>
  <si>
    <t>Из правне помоћи</t>
  </si>
  <si>
    <t>Неизвршене наредбе</t>
  </si>
  <si>
    <t>01-Весна Филиповић</t>
  </si>
  <si>
    <t xml:space="preserve">02-Светлана Здравковић </t>
  </si>
  <si>
    <t>04-Тања Бејатовић Савић</t>
  </si>
  <si>
    <t>06-Сузана Крстић</t>
  </si>
  <si>
    <t>08-Елијана Игњатовић</t>
  </si>
  <si>
    <t>09-Мирјана Стојановић</t>
  </si>
  <si>
    <t>10-Драгана Ћирковић</t>
  </si>
  <si>
    <t>11-Вера Цвјетковић</t>
  </si>
  <si>
    <t>12-Љиљана Николић</t>
  </si>
  <si>
    <t>13-Слађана Гуџугановић</t>
  </si>
  <si>
    <t>14-Jелена П.Младеновић</t>
  </si>
  <si>
    <t>17-Сузана Менковић</t>
  </si>
  <si>
    <t>18-Милутин Зековић</t>
  </si>
  <si>
    <t>19-Јелена С.Младеновић</t>
  </si>
  <si>
    <t>26-Лела Дамјанић</t>
  </si>
  <si>
    <t>27-Славиша Михајловић</t>
  </si>
  <si>
    <t>28-Снежана Марковић</t>
  </si>
  <si>
    <t>30-Мишел Марковић</t>
  </si>
  <si>
    <t>31-Милијана Живковић</t>
  </si>
  <si>
    <t>32-Братислав Стевановић</t>
  </si>
  <si>
    <t>УКУПНО:</t>
  </si>
  <si>
    <t>Вера Цвјетковић</t>
  </si>
  <si>
    <t>20-Биљана Мирић</t>
  </si>
  <si>
    <t>21-Милош Увалин</t>
  </si>
  <si>
    <t>22-Братислава Дамјановић</t>
  </si>
  <si>
    <t>23-Јасмина Крстић</t>
  </si>
  <si>
    <t>Председника суда,</t>
  </si>
  <si>
    <t>nova</t>
  </si>
  <si>
    <t>stara</t>
  </si>
  <si>
    <t>У ИЗВЕШТАЈНОМ ПЕРИОДУ 01.01.-31.03.2017. ГОДИНЕ</t>
  </si>
  <si>
    <t>У ИЗВЕШТАЈНОМ ПЕРИОДУ 01.04.-30.06.2017. ГОДИНЕ</t>
  </si>
  <si>
    <t>У ИЗВЕШТАЈНОМ ПЕРИОДУ 01.01.-30.06.2017. ГОДИНЕ</t>
  </si>
  <si>
    <t>У ИЗВЕШТАЈНОМ ПЕРИОДУ 01.07.-30.09.2017. ГОДИНЕ</t>
  </si>
  <si>
    <t>У ИЗВЕШТАЈНОМ ПЕРИОДУ 01.01.-30.09.2017. ГОДИНЕ</t>
  </si>
  <si>
    <t>У ИЗВЕШТАЈНОМ ПЕРИОДУ 01.10.-31.12.2017. ГОДИНЕ</t>
  </si>
  <si>
    <t>У ИЗВЕШТАЈНОМ ПЕРИОДУ 01.01.-31.12.2017. ГОДИНЕ</t>
  </si>
  <si>
    <t>156</t>
  </si>
  <si>
    <t>0</t>
  </si>
  <si>
    <t>16</t>
  </si>
  <si>
    <t>109</t>
  </si>
  <si>
    <t>89</t>
  </si>
  <si>
    <t>92</t>
  </si>
  <si>
    <t>93</t>
  </si>
  <si>
    <t>100</t>
  </si>
  <si>
    <t>64</t>
  </si>
  <si>
    <t>63</t>
  </si>
  <si>
    <t>41</t>
  </si>
  <si>
    <t>81</t>
  </si>
  <si>
    <t>32</t>
  </si>
  <si>
    <t>12</t>
  </si>
  <si>
    <t>91</t>
  </si>
  <si>
    <t>117</t>
  </si>
  <si>
    <t>40</t>
  </si>
  <si>
    <t>71</t>
  </si>
  <si>
    <t>35</t>
  </si>
  <si>
    <t>20</t>
  </si>
  <si>
    <t>1255</t>
  </si>
  <si>
    <t>ovako sam trebala da uradim</t>
  </si>
  <si>
    <t>da ne dodajem u odbačaje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</si>
</sst>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Дин.&quot;;\-#,##0\ &quot;Дин.&quot;"/>
    <numFmt numFmtId="167" formatCode="#,##0\ &quot;Дин.&quot;;[Red]\-#,##0\ &quot;Дин.&quot;"/>
    <numFmt numFmtId="168" formatCode="#,##0.00\ &quot;Дин.&quot;;\-#,##0.00\ &quot;Дин.&quot;"/>
    <numFmt numFmtId="169" formatCode="#,##0.00\ &quot;Дин.&quot;;[Red]\-#,##0.00\ &quot;Дин.&quot;"/>
    <numFmt numFmtId="170" formatCode="_-* #,##0\ &quot;Дин.&quot;_-;\-* #,##0\ &quot;Дин.&quot;_-;_-* &quot;-&quot;\ &quot;Дин.&quot;_-;_-@_-"/>
    <numFmt numFmtId="171" formatCode="_-* #,##0\ _Д_и_н_._-;\-* #,##0\ _Д_и_н_._-;_-* &quot;-&quot;\ _Д_и_н_._-;_-@_-"/>
    <numFmt numFmtId="172" formatCode="_-* #,##0.00\ &quot;Дин.&quot;_-;\-* #,##0.00\ &quot;Дин.&quot;_-;_-* &quot;-&quot;??\ &quot;Дин.&quot;_-;_-@_-"/>
    <numFmt numFmtId="173" formatCode="_-* #,##0.00\ _Д_и_н_._-;\-* #,##0.00\ _Д_и_н_._-;_-* &quot;-&quot;??\ _Д_и_н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10" xfId="55" applyFont="1" applyBorder="1" applyAlignment="1">
      <alignment horizontal="center" vertical="center" textRotation="90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2" xfId="55" applyFont="1" applyBorder="1">
      <alignment/>
      <protection/>
    </xf>
    <xf numFmtId="0" fontId="2" fillId="0" borderId="13" xfId="55" applyFont="1" applyBorder="1">
      <alignment/>
      <protection/>
    </xf>
    <xf numFmtId="0" fontId="3" fillId="0" borderId="11" xfId="55" applyFont="1" applyBorder="1">
      <alignment/>
      <protection/>
    </xf>
    <xf numFmtId="0" fontId="2" fillId="0" borderId="10" xfId="55" applyFont="1" applyBorder="1" applyAlignment="1">
      <alignment horizontal="center" vertical="center"/>
      <protection/>
    </xf>
    <xf numFmtId="0" fontId="5" fillId="0" borderId="11" xfId="55" applyFont="1" applyBorder="1" applyAlignment="1">
      <alignment horizontal="right"/>
      <protection/>
    </xf>
    <xf numFmtId="0" fontId="4" fillId="0" borderId="14" xfId="55" applyFont="1" applyBorder="1" applyAlignment="1">
      <alignment horizontal="right"/>
      <protection/>
    </xf>
    <xf numFmtId="0" fontId="4" fillId="0" borderId="15" xfId="55" applyFont="1" applyBorder="1" applyAlignment="1">
      <alignment horizontal="right"/>
      <protection/>
    </xf>
    <xf numFmtId="0" fontId="4" fillId="0" borderId="16" xfId="55" applyFont="1" applyBorder="1" applyAlignment="1">
      <alignment horizontal="right"/>
      <protection/>
    </xf>
    <xf numFmtId="0" fontId="4" fillId="0" borderId="17" xfId="55" applyFont="1" applyBorder="1" applyAlignment="1">
      <alignment horizontal="right"/>
      <protection/>
    </xf>
    <xf numFmtId="49" fontId="4" fillId="0" borderId="14" xfId="55" applyNumberFormat="1" applyFont="1" applyBorder="1" applyAlignment="1">
      <alignment horizontal="right"/>
      <protection/>
    </xf>
    <xf numFmtId="1" fontId="4" fillId="0" borderId="15" xfId="55" applyNumberFormat="1" applyFont="1" applyBorder="1" applyAlignment="1">
      <alignment horizontal="right"/>
      <protection/>
    </xf>
    <xf numFmtId="49" fontId="4" fillId="0" borderId="15" xfId="55" applyNumberFormat="1" applyFont="1" applyBorder="1" applyAlignment="1">
      <alignment horizontal="right"/>
      <protection/>
    </xf>
    <xf numFmtId="0" fontId="4" fillId="0" borderId="15" xfId="55" applyFont="1" applyBorder="1" applyAlignment="1" quotePrefix="1">
      <alignment horizontal="right"/>
      <protection/>
    </xf>
    <xf numFmtId="0" fontId="2" fillId="0" borderId="18" xfId="55" applyFont="1" applyBorder="1" applyAlignment="1">
      <alignment horizontal="right"/>
      <protection/>
    </xf>
    <xf numFmtId="1" fontId="4" fillId="0" borderId="16" xfId="55" applyNumberFormat="1" applyFont="1" applyBorder="1" applyAlignment="1">
      <alignment horizontal="right"/>
      <protection/>
    </xf>
    <xf numFmtId="49" fontId="4" fillId="0" borderId="16" xfId="55" applyNumberFormat="1" applyFont="1" applyBorder="1" applyAlignment="1">
      <alignment horizontal="right"/>
      <protection/>
    </xf>
    <xf numFmtId="0" fontId="2" fillId="0" borderId="19" xfId="55" applyFont="1" applyBorder="1" applyAlignment="1">
      <alignment horizontal="right"/>
      <protection/>
    </xf>
    <xf numFmtId="0" fontId="4" fillId="0" borderId="20" xfId="55" applyFont="1" applyBorder="1" applyAlignment="1">
      <alignment horizontal="right"/>
      <protection/>
    </xf>
    <xf numFmtId="1" fontId="4" fillId="0" borderId="20" xfId="55" applyNumberFormat="1" applyFont="1" applyBorder="1" applyAlignment="1">
      <alignment horizontal="right"/>
      <protection/>
    </xf>
    <xf numFmtId="49" fontId="4" fillId="0" borderId="20" xfId="55" applyNumberFormat="1" applyFont="1" applyBorder="1" applyAlignment="1">
      <alignment horizontal="right"/>
      <protection/>
    </xf>
    <xf numFmtId="1" fontId="5" fillId="0" borderId="11" xfId="55" applyNumberFormat="1" applyFont="1" applyBorder="1" applyAlignment="1">
      <alignment horizontal="right"/>
      <protection/>
    </xf>
    <xf numFmtId="49" fontId="5" fillId="0" borderId="11" xfId="55" applyNumberFormat="1" applyFont="1" applyBorder="1" applyAlignment="1">
      <alignment horizontal="right"/>
      <protection/>
    </xf>
    <xf numFmtId="0" fontId="2" fillId="0" borderId="11" xfId="55" applyFont="1" applyBorder="1" applyAlignment="1">
      <alignment horizontal="right"/>
      <protection/>
    </xf>
    <xf numFmtId="1" fontId="0" fillId="0" borderId="0" xfId="0" applyNumberFormat="1" applyAlignment="1">
      <alignment/>
    </xf>
    <xf numFmtId="0" fontId="2" fillId="0" borderId="0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/>
      <protection/>
    </xf>
    <xf numFmtId="49" fontId="2" fillId="0" borderId="16" xfId="55" applyNumberFormat="1" applyFont="1" applyBorder="1" applyAlignment="1">
      <alignment horizontal="right"/>
      <protection/>
    </xf>
    <xf numFmtId="49" fontId="2" fillId="0" borderId="21" xfId="55" applyNumberFormat="1" applyFont="1" applyBorder="1" applyAlignment="1">
      <alignment horizontal="right"/>
      <protection/>
    </xf>
    <xf numFmtId="49" fontId="3" fillId="0" borderId="11" xfId="55" applyNumberFormat="1" applyFont="1" applyBorder="1" applyAlignment="1">
      <alignment horizontal="right"/>
      <protection/>
    </xf>
    <xf numFmtId="3" fontId="0" fillId="0" borderId="14" xfId="0" applyNumberFormat="1" applyBorder="1" applyAlignment="1">
      <alignment/>
    </xf>
    <xf numFmtId="0" fontId="4" fillId="0" borderId="21" xfId="55" applyFont="1" applyBorder="1" applyAlignment="1">
      <alignment horizontal="right"/>
      <protection/>
    </xf>
    <xf numFmtId="0" fontId="2" fillId="0" borderId="22" xfId="55" applyFont="1" applyBorder="1" applyAlignment="1">
      <alignment horizontal="right"/>
      <protection/>
    </xf>
    <xf numFmtId="0" fontId="0" fillId="0" borderId="23" xfId="0" applyBorder="1" applyAlignment="1">
      <alignment/>
    </xf>
    <xf numFmtId="0" fontId="5" fillId="0" borderId="11" xfId="55" applyFont="1" applyBorder="1" applyAlignment="1">
      <alignment horizontal="right"/>
      <protection/>
    </xf>
    <xf numFmtId="1" fontId="5" fillId="0" borderId="11" xfId="55" applyNumberFormat="1" applyFont="1" applyBorder="1" applyAlignment="1">
      <alignment horizontal="right"/>
      <protection/>
    </xf>
    <xf numFmtId="49" fontId="5" fillId="0" borderId="11" xfId="55" applyNumberFormat="1" applyFont="1" applyBorder="1" applyAlignment="1">
      <alignment horizontal="right"/>
      <protection/>
    </xf>
    <xf numFmtId="0" fontId="3" fillId="0" borderId="11" xfId="55" applyFont="1" applyBorder="1" applyAlignment="1">
      <alignment horizontal="right"/>
      <protection/>
    </xf>
    <xf numFmtId="0" fontId="4" fillId="0" borderId="20" xfId="55" applyFont="1" applyBorder="1" applyAlignment="1" quotePrefix="1">
      <alignment horizontal="right"/>
      <protection/>
    </xf>
    <xf numFmtId="0" fontId="4" fillId="0" borderId="16" xfId="55" applyFont="1" applyBorder="1" applyAlignment="1" quotePrefix="1">
      <alignment horizontal="right"/>
      <protection/>
    </xf>
    <xf numFmtId="0" fontId="5" fillId="0" borderId="11" xfId="55" applyFont="1" applyBorder="1" applyAlignment="1" quotePrefix="1">
      <alignment horizontal="right"/>
      <protection/>
    </xf>
    <xf numFmtId="0" fontId="40" fillId="0" borderId="16" xfId="55" applyFont="1" applyBorder="1" applyAlignment="1">
      <alignment horizontal="right"/>
      <protection/>
    </xf>
    <xf numFmtId="0" fontId="40" fillId="0" borderId="15" xfId="55" applyFont="1" applyBorder="1" applyAlignment="1">
      <alignment horizontal="right"/>
      <protection/>
    </xf>
    <xf numFmtId="0" fontId="2" fillId="0" borderId="24" xfId="55" applyFont="1" applyBorder="1" applyAlignment="1">
      <alignment horizontal="right"/>
      <protection/>
    </xf>
    <xf numFmtId="0" fontId="40" fillId="0" borderId="20" xfId="55" applyFont="1" applyBorder="1" applyAlignment="1">
      <alignment horizontal="right"/>
      <protection/>
    </xf>
    <xf numFmtId="0" fontId="41" fillId="0" borderId="11" xfId="55" applyFont="1" applyBorder="1" applyAlignment="1">
      <alignment horizontal="right"/>
      <protection/>
    </xf>
    <xf numFmtId="0" fontId="5" fillId="0" borderId="11" xfId="55" applyFont="1" applyBorder="1" applyAlignment="1" quotePrefix="1">
      <alignment horizontal="right"/>
      <protection/>
    </xf>
    <xf numFmtId="0" fontId="3" fillId="0" borderId="11" xfId="55" applyFont="1" applyBorder="1" applyAlignment="1">
      <alignment horizontal="right"/>
      <protection/>
    </xf>
    <xf numFmtId="1" fontId="4" fillId="0" borderId="14" xfId="55" applyNumberFormat="1" applyFont="1" applyBorder="1" applyAlignment="1">
      <alignment horizontal="right"/>
      <protection/>
    </xf>
    <xf numFmtId="0" fontId="4" fillId="0" borderId="14" xfId="55" applyFont="1" applyBorder="1" applyAlignment="1" quotePrefix="1">
      <alignment horizontal="right"/>
      <protection/>
    </xf>
    <xf numFmtId="0" fontId="2" fillId="0" borderId="25" xfId="55" applyFont="1" applyBorder="1" applyAlignment="1">
      <alignment horizontal="right"/>
      <protection/>
    </xf>
    <xf numFmtId="0" fontId="4" fillId="0" borderId="26" xfId="55" applyFont="1" applyBorder="1" applyAlignment="1">
      <alignment horizontal="right"/>
      <protection/>
    </xf>
    <xf numFmtId="1" fontId="4" fillId="0" borderId="26" xfId="55" applyNumberFormat="1" applyFont="1" applyBorder="1" applyAlignment="1">
      <alignment horizontal="right"/>
      <protection/>
    </xf>
    <xf numFmtId="49" fontId="4" fillId="0" borderId="26" xfId="55" applyNumberFormat="1" applyFont="1" applyBorder="1" applyAlignment="1">
      <alignment horizontal="right"/>
      <protection/>
    </xf>
    <xf numFmtId="0" fontId="2" fillId="0" borderId="27" xfId="55" applyFont="1" applyBorder="1" applyAlignment="1">
      <alignment horizontal="right"/>
      <protection/>
    </xf>
    <xf numFmtId="0" fontId="4" fillId="0" borderId="23" xfId="55" applyFont="1" applyFill="1" applyBorder="1" applyAlignment="1">
      <alignment horizontal="right"/>
      <protection/>
    </xf>
    <xf numFmtId="0" fontId="4" fillId="0" borderId="0" xfId="55" applyFont="1" applyBorder="1" applyAlignment="1">
      <alignment horizontal="right"/>
      <protection/>
    </xf>
    <xf numFmtId="0" fontId="40" fillId="0" borderId="0" xfId="55" applyFont="1" applyBorder="1" applyAlignment="1">
      <alignment horizontal="right"/>
      <protection/>
    </xf>
    <xf numFmtId="0" fontId="0" fillId="0" borderId="0" xfId="0" applyBorder="1" applyAlignment="1">
      <alignment/>
    </xf>
    <xf numFmtId="49" fontId="4" fillId="0" borderId="17" xfId="55" applyNumberFormat="1" applyFont="1" applyBorder="1" applyAlignment="1">
      <alignment horizontal="right"/>
      <protection/>
    </xf>
    <xf numFmtId="0" fontId="41" fillId="0" borderId="11" xfId="55" applyFont="1" applyBorder="1" applyAlignment="1">
      <alignment horizontal="right"/>
      <protection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4" fillId="0" borderId="11" xfId="55" applyFont="1" applyBorder="1" applyAlignment="1">
      <alignment horizontal="right"/>
      <protection/>
    </xf>
    <xf numFmtId="1" fontId="4" fillId="0" borderId="11" xfId="55" applyNumberFormat="1" applyFont="1" applyBorder="1" applyAlignment="1">
      <alignment horizontal="right"/>
      <protection/>
    </xf>
    <xf numFmtId="0" fontId="0" fillId="0" borderId="16" xfId="0" applyBorder="1" applyAlignment="1">
      <alignment/>
    </xf>
    <xf numFmtId="1" fontId="2" fillId="0" borderId="0" xfId="55" applyNumberFormat="1" applyFont="1" applyFill="1" applyBorder="1" applyAlignment="1">
      <alignment horizontal="right" vertical="center"/>
      <protection/>
    </xf>
    <xf numFmtId="0" fontId="2" fillId="0" borderId="16" xfId="55" applyFont="1" applyBorder="1">
      <alignment/>
      <protection/>
    </xf>
    <xf numFmtId="0" fontId="2" fillId="0" borderId="21" xfId="55" applyFont="1" applyBorder="1">
      <alignment/>
      <protection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30" xfId="55" applyFont="1" applyBorder="1" applyAlignment="1">
      <alignment horizontal="right"/>
      <protection/>
    </xf>
    <xf numFmtId="0" fontId="4" fillId="0" borderId="31" xfId="55" applyFont="1" applyBorder="1" applyAlignment="1">
      <alignment horizontal="right"/>
      <protection/>
    </xf>
    <xf numFmtId="0" fontId="4" fillId="0" borderId="30" xfId="55" applyFont="1" applyBorder="1" applyAlignment="1" quotePrefix="1">
      <alignment horizontal="right"/>
      <protection/>
    </xf>
    <xf numFmtId="0" fontId="4" fillId="0" borderId="31" xfId="55" applyFont="1" applyBorder="1" applyAlignment="1" quotePrefix="1">
      <alignment horizontal="right"/>
      <protection/>
    </xf>
    <xf numFmtId="0" fontId="2" fillId="0" borderId="28" xfId="55" applyFont="1" applyBorder="1" applyAlignment="1">
      <alignment horizontal="right"/>
      <protection/>
    </xf>
    <xf numFmtId="0" fontId="2" fillId="0" borderId="29" xfId="55" applyFont="1" applyBorder="1" applyAlignment="1">
      <alignment horizontal="right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8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55" applyFont="1" applyBorder="1" applyAlignment="1">
      <alignment horizontal="center" vertical="center" textRotation="90"/>
      <protection/>
    </xf>
    <xf numFmtId="0" fontId="2" fillId="0" borderId="10" xfId="55" applyFont="1" applyBorder="1" applyAlignment="1">
      <alignment horizontal="center" vertical="center" textRotation="90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left"/>
      <protection/>
    </xf>
    <xf numFmtId="0" fontId="2" fillId="0" borderId="0" xfId="55" applyFont="1" applyBorder="1" applyAlignment="1">
      <alignment horizontal="right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34" xfId="55" applyFont="1" applyBorder="1" applyAlignment="1">
      <alignment horizontal="right"/>
      <protection/>
    </xf>
    <xf numFmtId="0" fontId="2" fillId="0" borderId="35" xfId="55" applyFont="1" applyBorder="1" applyAlignment="1">
      <alignment horizontal="center" vertical="center"/>
      <protection/>
    </xf>
    <xf numFmtId="0" fontId="2" fillId="0" borderId="36" xfId="55" applyFont="1" applyBorder="1" applyAlignment="1">
      <alignment horizontal="center" vertical="center"/>
      <protection/>
    </xf>
    <xf numFmtId="0" fontId="2" fillId="0" borderId="37" xfId="55" applyFont="1" applyBorder="1" applyAlignment="1">
      <alignment horizontal="center" vertical="center"/>
      <protection/>
    </xf>
    <xf numFmtId="0" fontId="2" fillId="0" borderId="38" xfId="55" applyFont="1" applyBorder="1" applyAlignment="1">
      <alignment horizontal="center" vertical="center"/>
      <protection/>
    </xf>
    <xf numFmtId="0" fontId="2" fillId="0" borderId="39" xfId="55" applyFont="1" applyBorder="1" applyAlignment="1">
      <alignment horizontal="center" vertical="center"/>
      <protection/>
    </xf>
    <xf numFmtId="0" fontId="2" fillId="0" borderId="35" xfId="55" applyFont="1" applyBorder="1" applyAlignment="1">
      <alignment horizontal="center" vertical="center" textRotation="90"/>
      <protection/>
    </xf>
    <xf numFmtId="0" fontId="2" fillId="0" borderId="36" xfId="55" applyFont="1" applyBorder="1" applyAlignment="1">
      <alignment horizontal="center" vertical="center" textRotation="90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zoomScalePageLayoutView="0" workbookViewId="0" topLeftCell="B7">
      <selection activeCell="AB11" sqref="AB11"/>
    </sheetView>
  </sheetViews>
  <sheetFormatPr defaultColWidth="9.140625" defaultRowHeight="15"/>
  <cols>
    <col min="1" max="1" width="24.140625" style="0" bestFit="1" customWidth="1"/>
    <col min="2" max="6" width="6.00390625" style="0" bestFit="1" customWidth="1"/>
    <col min="7" max="7" width="4.00390625" style="0" bestFit="1" customWidth="1"/>
    <col min="8" max="9" width="5.00390625" style="0" bestFit="1" customWidth="1"/>
    <col min="10" max="11" width="4.00390625" style="0" bestFit="1" customWidth="1"/>
    <col min="12" max="12" width="5.00390625" style="0" bestFit="1" customWidth="1"/>
    <col min="13" max="13" width="6.00390625" style="0" bestFit="1" customWidth="1"/>
    <col min="14" max="14" width="5.00390625" style="0" bestFit="1" customWidth="1"/>
    <col min="15" max="15" width="4.00390625" style="0" bestFit="1" customWidth="1"/>
    <col min="16" max="16" width="6.00390625" style="0" bestFit="1" customWidth="1"/>
    <col min="17" max="17" width="4.00390625" style="0" bestFit="1" customWidth="1"/>
    <col min="18" max="21" width="5.00390625" style="0" bestFit="1" customWidth="1"/>
    <col min="22" max="22" width="6.00390625" style="0" bestFit="1" customWidth="1"/>
    <col min="23" max="23" width="5.8515625" style="0" customWidth="1"/>
    <col min="24" max="25" width="6.00390625" style="0" bestFit="1" customWidth="1"/>
    <col min="26" max="26" width="6.00390625" style="0" customWidth="1"/>
    <col min="27" max="27" width="5.00390625" style="0" bestFit="1" customWidth="1"/>
    <col min="28" max="28" width="5.8515625" style="0" customWidth="1"/>
    <col min="29" max="29" width="3.7109375" style="0" customWidth="1"/>
  </cols>
  <sheetData>
    <row r="1" spans="1:29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</row>
    <row r="2" spans="1:29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spans="1:29" ht="15">
      <c r="A3" s="88" t="s">
        <v>64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29" ht="15.75" thickBot="1">
      <c r="A4" s="89" t="s">
        <v>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</row>
    <row r="5" spans="1:29" ht="15.75" thickBot="1">
      <c r="A5" s="86" t="s">
        <v>3</v>
      </c>
      <c r="B5" s="86" t="s">
        <v>4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 t="s">
        <v>5</v>
      </c>
      <c r="S5" s="86"/>
      <c r="T5" s="86"/>
      <c r="U5" s="86"/>
      <c r="V5" s="86"/>
      <c r="W5" s="86"/>
      <c r="X5" s="86"/>
      <c r="Y5" s="86"/>
      <c r="Z5" s="86"/>
      <c r="AA5" s="84" t="s">
        <v>6</v>
      </c>
      <c r="AB5" s="84" t="s">
        <v>7</v>
      </c>
      <c r="AC5" s="84" t="s">
        <v>8</v>
      </c>
    </row>
    <row r="6" spans="1:29" ht="15.75" thickBot="1">
      <c r="A6" s="86"/>
      <c r="B6" s="84" t="s">
        <v>9</v>
      </c>
      <c r="C6" s="84" t="s">
        <v>10</v>
      </c>
      <c r="D6" s="84" t="s">
        <v>11</v>
      </c>
      <c r="E6" s="84" t="s">
        <v>12</v>
      </c>
      <c r="F6" s="84" t="s">
        <v>13</v>
      </c>
      <c r="G6" s="86" t="s">
        <v>14</v>
      </c>
      <c r="H6" s="86"/>
      <c r="I6" s="86"/>
      <c r="J6" s="86"/>
      <c r="K6" s="86"/>
      <c r="L6" s="86"/>
      <c r="M6" s="86"/>
      <c r="N6" s="86"/>
      <c r="O6" s="86"/>
      <c r="P6" s="86"/>
      <c r="Q6" s="84" t="s">
        <v>15</v>
      </c>
      <c r="R6" s="84" t="s">
        <v>9</v>
      </c>
      <c r="S6" s="84" t="s">
        <v>10</v>
      </c>
      <c r="T6" s="84" t="s">
        <v>16</v>
      </c>
      <c r="U6" s="84" t="s">
        <v>17</v>
      </c>
      <c r="V6" s="86" t="s">
        <v>18</v>
      </c>
      <c r="W6" s="86"/>
      <c r="X6" s="86"/>
      <c r="Y6" s="86"/>
      <c r="Z6" s="84" t="s">
        <v>13</v>
      </c>
      <c r="AA6" s="84"/>
      <c r="AB6" s="84"/>
      <c r="AC6" s="84"/>
    </row>
    <row r="7" spans="1:29" ht="15.75" thickBot="1">
      <c r="A7" s="86"/>
      <c r="B7" s="84"/>
      <c r="C7" s="84"/>
      <c r="D7" s="84"/>
      <c r="E7" s="84"/>
      <c r="F7" s="84"/>
      <c r="G7" s="84" t="s">
        <v>19</v>
      </c>
      <c r="H7" s="86" t="s">
        <v>20</v>
      </c>
      <c r="I7" s="86"/>
      <c r="J7" s="86"/>
      <c r="K7" s="86"/>
      <c r="L7" s="86"/>
      <c r="M7" s="84" t="s">
        <v>21</v>
      </c>
      <c r="N7" s="84" t="s">
        <v>22</v>
      </c>
      <c r="O7" s="84" t="s">
        <v>23</v>
      </c>
      <c r="P7" s="84" t="s">
        <v>24</v>
      </c>
      <c r="Q7" s="84"/>
      <c r="R7" s="84"/>
      <c r="S7" s="84"/>
      <c r="T7" s="84"/>
      <c r="U7" s="84"/>
      <c r="V7" s="84" t="s">
        <v>25</v>
      </c>
      <c r="W7" s="84" t="s">
        <v>26</v>
      </c>
      <c r="X7" s="84" t="s">
        <v>27</v>
      </c>
      <c r="Y7" s="84" t="s">
        <v>28</v>
      </c>
      <c r="Z7" s="84"/>
      <c r="AA7" s="84"/>
      <c r="AB7" s="84"/>
      <c r="AC7" s="84"/>
    </row>
    <row r="8" spans="1:29" ht="15.75" thickBot="1">
      <c r="A8" s="86"/>
      <c r="B8" s="84"/>
      <c r="C8" s="84"/>
      <c r="D8" s="84"/>
      <c r="E8" s="84"/>
      <c r="F8" s="84"/>
      <c r="G8" s="84"/>
      <c r="H8" s="84" t="s">
        <v>29</v>
      </c>
      <c r="I8" s="86" t="s">
        <v>30</v>
      </c>
      <c r="J8" s="86"/>
      <c r="K8" s="86"/>
      <c r="L8" s="86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</row>
    <row r="9" spans="1:29" ht="83.25" customHeight="1" thickBot="1">
      <c r="A9" s="90"/>
      <c r="B9" s="85"/>
      <c r="C9" s="85"/>
      <c r="D9" s="85"/>
      <c r="E9" s="85"/>
      <c r="F9" s="85"/>
      <c r="G9" s="85"/>
      <c r="H9" s="85"/>
      <c r="I9" s="1" t="s">
        <v>31</v>
      </c>
      <c r="J9" s="1" t="s">
        <v>32</v>
      </c>
      <c r="K9" s="1" t="s">
        <v>33</v>
      </c>
      <c r="L9" s="1" t="s">
        <v>34</v>
      </c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</row>
    <row r="10" spans="1:29" ht="15.75" thickBot="1">
      <c r="A10" s="2"/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2">
        <v>27</v>
      </c>
      <c r="AC10" s="2">
        <v>28</v>
      </c>
    </row>
    <row r="11" spans="1:29" ht="15.75" thickBot="1">
      <c r="A11" s="3" t="s">
        <v>35</v>
      </c>
      <c r="B11" s="8">
        <v>2001</v>
      </c>
      <c r="C11" s="8">
        <v>372</v>
      </c>
      <c r="D11" s="8">
        <v>2373</v>
      </c>
      <c r="E11" s="9">
        <f>D11-F11</f>
        <v>431</v>
      </c>
      <c r="F11" s="8">
        <v>1942</v>
      </c>
      <c r="G11" s="8">
        <v>6</v>
      </c>
      <c r="H11" s="8">
        <v>98</v>
      </c>
      <c r="I11" s="8">
        <v>48</v>
      </c>
      <c r="J11" s="8">
        <v>2</v>
      </c>
      <c r="K11" s="8">
        <v>8</v>
      </c>
      <c r="L11" s="8">
        <v>38</v>
      </c>
      <c r="M11" s="8">
        <v>282</v>
      </c>
      <c r="N11" s="8">
        <v>43</v>
      </c>
      <c r="O11" s="8">
        <v>2</v>
      </c>
      <c r="P11" s="8">
        <v>431</v>
      </c>
      <c r="Q11" s="8">
        <v>11</v>
      </c>
      <c r="R11" s="8">
        <v>120</v>
      </c>
      <c r="S11" s="8">
        <v>36</v>
      </c>
      <c r="T11" s="12" t="s">
        <v>71</v>
      </c>
      <c r="U11" s="8">
        <v>47</v>
      </c>
      <c r="V11" s="8">
        <v>431</v>
      </c>
      <c r="W11" s="9">
        <v>47</v>
      </c>
      <c r="X11" s="9">
        <f>V11+W11</f>
        <v>478</v>
      </c>
      <c r="Y11" s="13">
        <f>V11+(W11/3)</f>
        <v>446.6666666666667</v>
      </c>
      <c r="Z11" s="29" t="s">
        <v>74</v>
      </c>
      <c r="AA11" s="15">
        <v>58</v>
      </c>
      <c r="AB11" s="32">
        <f>Y11/(AA11/22)</f>
        <v>169.42528735632186</v>
      </c>
      <c r="AC11" s="16"/>
    </row>
    <row r="12" spans="1:36" ht="15.75" thickBot="1">
      <c r="A12" s="4" t="s">
        <v>36</v>
      </c>
      <c r="B12" s="10">
        <v>0</v>
      </c>
      <c r="C12" s="10">
        <v>0</v>
      </c>
      <c r="D12" s="10">
        <v>0</v>
      </c>
      <c r="E12" s="9">
        <f aca="true" t="shared" si="0" ref="E12:E34">D12-F12</f>
        <v>0</v>
      </c>
      <c r="F12" s="10"/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/>
      <c r="T12" s="10">
        <v>0</v>
      </c>
      <c r="U12" s="10">
        <v>0</v>
      </c>
      <c r="V12" s="10">
        <v>0</v>
      </c>
      <c r="W12" s="10">
        <v>0</v>
      </c>
      <c r="X12" s="9">
        <f aca="true" t="shared" si="1" ref="X12:X35">V12+W12</f>
        <v>0</v>
      </c>
      <c r="Y12" s="13">
        <f aca="true" t="shared" si="2" ref="Y12:Y35">V12+(W12/3)</f>
        <v>0</v>
      </c>
      <c r="Z12" s="29" t="s">
        <v>72</v>
      </c>
      <c r="AA12" s="10">
        <v>0</v>
      </c>
      <c r="AB12" s="32">
        <v>0</v>
      </c>
      <c r="AC12" s="19"/>
      <c r="AE12">
        <v>58</v>
      </c>
      <c r="AF12">
        <v>53</v>
      </c>
      <c r="AG12">
        <v>111</v>
      </c>
      <c r="AI12">
        <v>2001</v>
      </c>
      <c r="AJ12">
        <v>1998</v>
      </c>
    </row>
    <row r="13" spans="1:36" ht="15.75" thickBot="1">
      <c r="A13" s="4" t="s">
        <v>37</v>
      </c>
      <c r="B13" s="10">
        <v>1954</v>
      </c>
      <c r="C13" s="10">
        <v>368</v>
      </c>
      <c r="D13" s="10">
        <v>2322</v>
      </c>
      <c r="E13" s="9">
        <f t="shared" si="0"/>
        <v>377</v>
      </c>
      <c r="F13" s="10">
        <v>1945</v>
      </c>
      <c r="G13" s="10">
        <v>3</v>
      </c>
      <c r="H13" s="10">
        <v>109</v>
      </c>
      <c r="I13" s="10">
        <v>108</v>
      </c>
      <c r="J13" s="10">
        <v>38</v>
      </c>
      <c r="K13" s="10">
        <v>35</v>
      </c>
      <c r="L13" s="10">
        <v>35</v>
      </c>
      <c r="M13" s="10">
        <v>244</v>
      </c>
      <c r="N13" s="10">
        <v>21</v>
      </c>
      <c r="O13" s="10">
        <v>0</v>
      </c>
      <c r="P13" s="10">
        <v>377</v>
      </c>
      <c r="Q13" s="10">
        <v>17</v>
      </c>
      <c r="R13" s="10">
        <v>87</v>
      </c>
      <c r="S13" s="10">
        <v>36</v>
      </c>
      <c r="T13" s="10">
        <v>123</v>
      </c>
      <c r="U13" s="10">
        <v>34</v>
      </c>
      <c r="V13" s="10">
        <v>377</v>
      </c>
      <c r="W13" s="10">
        <v>34</v>
      </c>
      <c r="X13" s="9">
        <f t="shared" si="1"/>
        <v>411</v>
      </c>
      <c r="Y13" s="13">
        <f t="shared" si="2"/>
        <v>388.3333333333333</v>
      </c>
      <c r="Z13" s="29" t="s">
        <v>75</v>
      </c>
      <c r="AA13" s="10">
        <v>44</v>
      </c>
      <c r="AB13" s="32">
        <f aca="true" t="shared" si="3" ref="AB13:AB35">Y13/(AA13/22)</f>
        <v>194.16666666666666</v>
      </c>
      <c r="AC13" s="19"/>
      <c r="AE13">
        <v>0</v>
      </c>
      <c r="AF13">
        <v>0</v>
      </c>
      <c r="AG13">
        <v>0</v>
      </c>
      <c r="AI13">
        <v>0</v>
      </c>
      <c r="AJ13">
        <v>0</v>
      </c>
    </row>
    <row r="14" spans="1:36" ht="15.75" thickBot="1">
      <c r="A14" s="4" t="s">
        <v>38</v>
      </c>
      <c r="B14" s="10">
        <v>1995</v>
      </c>
      <c r="C14" s="10">
        <v>356</v>
      </c>
      <c r="D14" s="10">
        <v>2351</v>
      </c>
      <c r="E14" s="9">
        <f t="shared" si="0"/>
        <v>427</v>
      </c>
      <c r="F14" s="10">
        <v>1924</v>
      </c>
      <c r="G14" s="10">
        <v>42</v>
      </c>
      <c r="H14" s="10">
        <v>118</v>
      </c>
      <c r="I14" s="10">
        <v>115</v>
      </c>
      <c r="J14" s="10">
        <v>38</v>
      </c>
      <c r="K14" s="10">
        <v>15</v>
      </c>
      <c r="L14" s="10">
        <v>62</v>
      </c>
      <c r="M14" s="10">
        <v>210</v>
      </c>
      <c r="N14" s="10">
        <v>56</v>
      </c>
      <c r="O14" s="10">
        <v>1</v>
      </c>
      <c r="P14" s="10">
        <v>427</v>
      </c>
      <c r="Q14" s="10">
        <v>10</v>
      </c>
      <c r="R14" s="10">
        <v>71</v>
      </c>
      <c r="S14" s="10">
        <v>36</v>
      </c>
      <c r="T14" s="10">
        <v>107</v>
      </c>
      <c r="U14" s="10">
        <v>15</v>
      </c>
      <c r="V14" s="10">
        <v>427</v>
      </c>
      <c r="W14" s="10">
        <v>15</v>
      </c>
      <c r="X14" s="9">
        <f t="shared" si="1"/>
        <v>442</v>
      </c>
      <c r="Y14" s="13">
        <f t="shared" si="2"/>
        <v>432</v>
      </c>
      <c r="Z14" s="29" t="s">
        <v>76</v>
      </c>
      <c r="AA14" s="10">
        <v>57</v>
      </c>
      <c r="AB14" s="32">
        <f t="shared" si="3"/>
        <v>166.73684210526315</v>
      </c>
      <c r="AC14" s="19"/>
      <c r="AE14">
        <v>44</v>
      </c>
      <c r="AF14">
        <v>48</v>
      </c>
      <c r="AG14" s="63">
        <v>92</v>
      </c>
      <c r="AI14">
        <v>1954</v>
      </c>
      <c r="AJ14">
        <v>1953</v>
      </c>
    </row>
    <row r="15" spans="1:36" ht="15.75" thickBot="1">
      <c r="A15" s="4" t="s">
        <v>39</v>
      </c>
      <c r="B15" s="10">
        <v>2198</v>
      </c>
      <c r="C15" s="10">
        <v>363</v>
      </c>
      <c r="D15" s="10">
        <v>2561</v>
      </c>
      <c r="E15" s="9">
        <f t="shared" si="0"/>
        <v>538</v>
      </c>
      <c r="F15" s="10">
        <v>2023</v>
      </c>
      <c r="G15" s="10">
        <v>61</v>
      </c>
      <c r="H15" s="10">
        <v>180</v>
      </c>
      <c r="I15" s="10">
        <v>177</v>
      </c>
      <c r="J15" s="10">
        <v>1</v>
      </c>
      <c r="K15" s="10">
        <v>11</v>
      </c>
      <c r="L15" s="10">
        <v>165</v>
      </c>
      <c r="M15" s="10">
        <v>224</v>
      </c>
      <c r="N15" s="10">
        <v>73</v>
      </c>
      <c r="O15" s="10">
        <v>0</v>
      </c>
      <c r="P15" s="10">
        <v>538</v>
      </c>
      <c r="Q15" s="10">
        <v>17</v>
      </c>
      <c r="R15" s="10">
        <v>93</v>
      </c>
      <c r="S15" s="10">
        <v>36</v>
      </c>
      <c r="T15" s="10">
        <v>129</v>
      </c>
      <c r="U15" s="10">
        <v>36</v>
      </c>
      <c r="V15" s="10">
        <v>538</v>
      </c>
      <c r="W15" s="10">
        <v>36</v>
      </c>
      <c r="X15" s="9">
        <f t="shared" si="1"/>
        <v>574</v>
      </c>
      <c r="Y15" s="13">
        <f t="shared" si="2"/>
        <v>550</v>
      </c>
      <c r="Z15" s="29" t="s">
        <v>77</v>
      </c>
      <c r="AA15" s="10">
        <v>60</v>
      </c>
      <c r="AB15" s="32">
        <f t="shared" si="3"/>
        <v>201.66666666666669</v>
      </c>
      <c r="AC15" s="19"/>
      <c r="AE15">
        <v>57</v>
      </c>
      <c r="AF15">
        <v>52</v>
      </c>
      <c r="AG15" s="63">
        <v>109</v>
      </c>
      <c r="AI15">
        <v>1994</v>
      </c>
      <c r="AJ15">
        <v>1994</v>
      </c>
    </row>
    <row r="16" spans="1:36" ht="15.75" thickBot="1">
      <c r="A16" s="4" t="s">
        <v>40</v>
      </c>
      <c r="B16" s="10">
        <v>1723</v>
      </c>
      <c r="C16" s="10">
        <v>359</v>
      </c>
      <c r="D16" s="10">
        <v>2082</v>
      </c>
      <c r="E16" s="9">
        <f t="shared" si="0"/>
        <v>431</v>
      </c>
      <c r="F16" s="10">
        <v>1651</v>
      </c>
      <c r="G16" s="10">
        <v>37</v>
      </c>
      <c r="H16" s="10">
        <v>117</v>
      </c>
      <c r="I16" s="10">
        <v>103</v>
      </c>
      <c r="J16" s="10">
        <v>2</v>
      </c>
      <c r="K16" s="10">
        <v>12</v>
      </c>
      <c r="L16" s="10">
        <v>89</v>
      </c>
      <c r="M16" s="10">
        <v>208</v>
      </c>
      <c r="N16" s="10">
        <v>67</v>
      </c>
      <c r="O16" s="10">
        <v>2</v>
      </c>
      <c r="P16" s="10">
        <v>431</v>
      </c>
      <c r="Q16" s="10">
        <v>9</v>
      </c>
      <c r="R16" s="10">
        <v>104</v>
      </c>
      <c r="S16" s="10">
        <v>36</v>
      </c>
      <c r="T16" s="10">
        <v>140</v>
      </c>
      <c r="U16" s="10">
        <v>40</v>
      </c>
      <c r="V16" s="10">
        <v>431</v>
      </c>
      <c r="W16" s="10">
        <v>40</v>
      </c>
      <c r="X16" s="9">
        <f t="shared" si="1"/>
        <v>471</v>
      </c>
      <c r="Y16" s="13">
        <f t="shared" si="2"/>
        <v>444.3333333333333</v>
      </c>
      <c r="Z16" s="29" t="s">
        <v>78</v>
      </c>
      <c r="AA16" s="10">
        <v>60</v>
      </c>
      <c r="AB16" s="32">
        <f t="shared" si="3"/>
        <v>162.92222222222222</v>
      </c>
      <c r="AC16" s="19"/>
      <c r="AE16">
        <v>60</v>
      </c>
      <c r="AF16">
        <v>61</v>
      </c>
      <c r="AG16">
        <v>121</v>
      </c>
      <c r="AI16">
        <v>2198</v>
      </c>
      <c r="AJ16">
        <v>2198</v>
      </c>
    </row>
    <row r="17" spans="1:36" ht="15.75" thickBot="1">
      <c r="A17" s="4" t="s">
        <v>41</v>
      </c>
      <c r="B17" s="10">
        <v>0</v>
      </c>
      <c r="C17" s="10">
        <v>0</v>
      </c>
      <c r="D17" s="10">
        <v>0</v>
      </c>
      <c r="E17" s="9">
        <f t="shared" si="0"/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9">
        <f t="shared" si="1"/>
        <v>0</v>
      </c>
      <c r="Y17" s="13">
        <f t="shared" si="2"/>
        <v>0</v>
      </c>
      <c r="Z17" s="29" t="s">
        <v>72</v>
      </c>
      <c r="AA17" s="10">
        <v>0</v>
      </c>
      <c r="AB17" s="32">
        <v>0</v>
      </c>
      <c r="AC17" s="19"/>
      <c r="AE17">
        <v>60</v>
      </c>
      <c r="AF17">
        <v>41</v>
      </c>
      <c r="AG17">
        <v>101</v>
      </c>
      <c r="AI17">
        <v>1722</v>
      </c>
      <c r="AJ17">
        <v>1723</v>
      </c>
    </row>
    <row r="18" spans="1:36" ht="15.75" thickBot="1">
      <c r="A18" s="4" t="s">
        <v>42</v>
      </c>
      <c r="B18" s="10">
        <v>381</v>
      </c>
      <c r="C18" s="10">
        <v>179</v>
      </c>
      <c r="D18" s="10">
        <v>560</v>
      </c>
      <c r="E18" s="9">
        <f t="shared" si="0"/>
        <v>198</v>
      </c>
      <c r="F18" s="10">
        <v>362</v>
      </c>
      <c r="G18" s="10">
        <v>1</v>
      </c>
      <c r="H18" s="10">
        <v>19</v>
      </c>
      <c r="I18" s="10">
        <v>15</v>
      </c>
      <c r="J18" s="10">
        <v>1</v>
      </c>
      <c r="K18" s="10">
        <v>1</v>
      </c>
      <c r="L18" s="10">
        <v>13</v>
      </c>
      <c r="M18" s="10">
        <v>120</v>
      </c>
      <c r="N18" s="10">
        <v>57</v>
      </c>
      <c r="O18" s="10">
        <v>1</v>
      </c>
      <c r="P18" s="10">
        <v>198</v>
      </c>
      <c r="Q18" s="10">
        <v>13</v>
      </c>
      <c r="R18" s="10">
        <v>0</v>
      </c>
      <c r="S18" s="10">
        <v>0</v>
      </c>
      <c r="T18" s="10">
        <v>0</v>
      </c>
      <c r="U18" s="10">
        <v>0</v>
      </c>
      <c r="V18" s="10">
        <v>198</v>
      </c>
      <c r="W18" s="10">
        <v>0</v>
      </c>
      <c r="X18" s="9">
        <f t="shared" si="1"/>
        <v>198</v>
      </c>
      <c r="Y18" s="13">
        <f t="shared" si="2"/>
        <v>198</v>
      </c>
      <c r="Z18" s="29" t="s">
        <v>72</v>
      </c>
      <c r="AA18" s="10">
        <v>60</v>
      </c>
      <c r="AB18" s="32">
        <f t="shared" si="3"/>
        <v>72.60000000000001</v>
      </c>
      <c r="AC18" s="19"/>
      <c r="AE18">
        <v>0</v>
      </c>
      <c r="AF18">
        <v>0</v>
      </c>
      <c r="AG18" s="63">
        <v>0</v>
      </c>
      <c r="AI18">
        <v>0</v>
      </c>
      <c r="AJ18">
        <v>0</v>
      </c>
    </row>
    <row r="19" spans="1:36" ht="15.75" thickBot="1">
      <c r="A19" s="4" t="s">
        <v>43</v>
      </c>
      <c r="B19" s="10">
        <v>1577</v>
      </c>
      <c r="C19" s="10">
        <v>367</v>
      </c>
      <c r="D19" s="10">
        <v>1944</v>
      </c>
      <c r="E19" s="9">
        <f t="shared" si="0"/>
        <v>418</v>
      </c>
      <c r="F19" s="10">
        <v>1526</v>
      </c>
      <c r="G19" s="10">
        <v>56</v>
      </c>
      <c r="H19" s="10">
        <v>49</v>
      </c>
      <c r="I19" s="10">
        <v>39</v>
      </c>
      <c r="J19" s="10">
        <v>0</v>
      </c>
      <c r="K19" s="10">
        <v>5</v>
      </c>
      <c r="L19" s="10">
        <v>34</v>
      </c>
      <c r="M19" s="10">
        <v>261</v>
      </c>
      <c r="N19" s="10">
        <v>52</v>
      </c>
      <c r="O19" s="10">
        <v>0</v>
      </c>
      <c r="P19" s="10">
        <v>418</v>
      </c>
      <c r="Q19" s="10">
        <v>13</v>
      </c>
      <c r="R19" s="10">
        <v>73</v>
      </c>
      <c r="S19" s="10">
        <v>36</v>
      </c>
      <c r="T19" s="10">
        <v>109</v>
      </c>
      <c r="U19" s="10">
        <v>45</v>
      </c>
      <c r="V19" s="10">
        <v>418</v>
      </c>
      <c r="W19" s="10">
        <v>45</v>
      </c>
      <c r="X19" s="9">
        <f t="shared" si="1"/>
        <v>463</v>
      </c>
      <c r="Y19" s="13">
        <f t="shared" si="2"/>
        <v>433</v>
      </c>
      <c r="Z19" s="29" t="s">
        <v>79</v>
      </c>
      <c r="AA19" s="10">
        <v>60</v>
      </c>
      <c r="AB19" s="32">
        <f t="shared" si="3"/>
        <v>158.76666666666668</v>
      </c>
      <c r="AC19" s="19"/>
      <c r="AE19">
        <v>60</v>
      </c>
      <c r="AF19">
        <v>55</v>
      </c>
      <c r="AG19">
        <v>115</v>
      </c>
      <c r="AI19">
        <v>381</v>
      </c>
      <c r="AJ19">
        <v>381</v>
      </c>
    </row>
    <row r="20" spans="1:36" ht="15.75" thickBot="1">
      <c r="A20" s="4" t="s">
        <v>44</v>
      </c>
      <c r="B20" s="10">
        <v>2084</v>
      </c>
      <c r="C20" s="10">
        <v>361</v>
      </c>
      <c r="D20" s="10">
        <v>2445</v>
      </c>
      <c r="E20" s="9">
        <f t="shared" si="0"/>
        <v>354</v>
      </c>
      <c r="F20" s="10">
        <v>2091</v>
      </c>
      <c r="G20" s="10">
        <v>2</v>
      </c>
      <c r="H20" s="10">
        <v>160</v>
      </c>
      <c r="I20" s="10">
        <v>155</v>
      </c>
      <c r="J20" s="10">
        <v>2</v>
      </c>
      <c r="K20" s="10">
        <v>19</v>
      </c>
      <c r="L20" s="10">
        <v>134</v>
      </c>
      <c r="M20" s="10">
        <v>163</v>
      </c>
      <c r="N20" s="10">
        <v>27</v>
      </c>
      <c r="O20" s="10">
        <v>2</v>
      </c>
      <c r="P20" s="10">
        <v>354</v>
      </c>
      <c r="Q20" s="10">
        <v>10</v>
      </c>
      <c r="R20" s="10">
        <v>52</v>
      </c>
      <c r="S20" s="10">
        <v>36</v>
      </c>
      <c r="T20" s="10">
        <v>88</v>
      </c>
      <c r="U20" s="10">
        <v>25</v>
      </c>
      <c r="V20" s="10">
        <v>354</v>
      </c>
      <c r="W20" s="10">
        <v>25</v>
      </c>
      <c r="X20" s="9">
        <f t="shared" si="1"/>
        <v>379</v>
      </c>
      <c r="Y20" s="13">
        <f t="shared" si="2"/>
        <v>362.3333333333333</v>
      </c>
      <c r="Z20" s="29" t="s">
        <v>80</v>
      </c>
      <c r="AA20" s="10">
        <v>53</v>
      </c>
      <c r="AB20" s="32">
        <f t="shared" si="3"/>
        <v>150.40251572327043</v>
      </c>
      <c r="AC20" s="19"/>
      <c r="AE20">
        <v>60</v>
      </c>
      <c r="AF20">
        <v>53</v>
      </c>
      <c r="AG20">
        <v>113</v>
      </c>
      <c r="AI20">
        <v>1577</v>
      </c>
      <c r="AJ20">
        <v>1576</v>
      </c>
    </row>
    <row r="21" spans="1:36" ht="15.75" thickBot="1">
      <c r="A21" s="4" t="s">
        <v>45</v>
      </c>
      <c r="B21" s="10">
        <v>1791</v>
      </c>
      <c r="C21" s="10">
        <v>271</v>
      </c>
      <c r="D21" s="10">
        <v>2062</v>
      </c>
      <c r="E21" s="9">
        <f t="shared" si="0"/>
        <v>384</v>
      </c>
      <c r="F21" s="10">
        <v>1678</v>
      </c>
      <c r="G21" s="10">
        <v>1</v>
      </c>
      <c r="H21" s="10">
        <v>99</v>
      </c>
      <c r="I21" s="10">
        <v>89</v>
      </c>
      <c r="J21" s="10">
        <v>5</v>
      </c>
      <c r="K21" s="10">
        <v>5</v>
      </c>
      <c r="L21" s="10">
        <v>79</v>
      </c>
      <c r="M21" s="10">
        <v>217</v>
      </c>
      <c r="N21" s="10">
        <v>66</v>
      </c>
      <c r="O21" s="10">
        <v>1</v>
      </c>
      <c r="P21" s="10">
        <v>384</v>
      </c>
      <c r="Q21" s="10">
        <v>4</v>
      </c>
      <c r="R21" s="10">
        <v>48</v>
      </c>
      <c r="S21" s="10">
        <v>6</v>
      </c>
      <c r="T21" s="10">
        <v>54</v>
      </c>
      <c r="U21" s="10">
        <v>13</v>
      </c>
      <c r="V21" s="10">
        <v>384</v>
      </c>
      <c r="W21" s="10">
        <v>13</v>
      </c>
      <c r="X21" s="9">
        <f t="shared" si="1"/>
        <v>397</v>
      </c>
      <c r="Y21" s="13">
        <f t="shared" si="2"/>
        <v>388.3333333333333</v>
      </c>
      <c r="Z21" s="29" t="s">
        <v>81</v>
      </c>
      <c r="AA21" s="10">
        <v>61</v>
      </c>
      <c r="AB21" s="32">
        <f t="shared" si="3"/>
        <v>140.05464480874315</v>
      </c>
      <c r="AC21" s="19"/>
      <c r="AE21">
        <v>53</v>
      </c>
      <c r="AF21">
        <v>54</v>
      </c>
      <c r="AG21">
        <v>107</v>
      </c>
      <c r="AI21">
        <v>2084</v>
      </c>
      <c r="AJ21">
        <v>2083</v>
      </c>
    </row>
    <row r="22" spans="1:36" ht="15.75" thickBot="1">
      <c r="A22" s="4" t="s">
        <v>46</v>
      </c>
      <c r="B22" s="10">
        <v>1634</v>
      </c>
      <c r="C22" s="10">
        <v>364</v>
      </c>
      <c r="D22" s="10">
        <v>1998</v>
      </c>
      <c r="E22" s="9">
        <f t="shared" si="0"/>
        <v>408</v>
      </c>
      <c r="F22" s="10">
        <v>1590</v>
      </c>
      <c r="G22" s="10">
        <v>1</v>
      </c>
      <c r="H22" s="10">
        <v>65</v>
      </c>
      <c r="I22" s="10">
        <v>58</v>
      </c>
      <c r="J22" s="10">
        <v>0</v>
      </c>
      <c r="K22" s="10">
        <v>10</v>
      </c>
      <c r="L22" s="10">
        <v>48</v>
      </c>
      <c r="M22" s="10">
        <v>289</v>
      </c>
      <c r="N22" s="10">
        <v>53</v>
      </c>
      <c r="O22" s="10">
        <v>0</v>
      </c>
      <c r="P22" s="10">
        <v>408</v>
      </c>
      <c r="Q22" s="10">
        <v>11</v>
      </c>
      <c r="R22" s="10">
        <v>73</v>
      </c>
      <c r="S22" s="10">
        <v>36</v>
      </c>
      <c r="T22" s="10">
        <v>109</v>
      </c>
      <c r="U22" s="10">
        <v>28</v>
      </c>
      <c r="V22" s="10">
        <v>408</v>
      </c>
      <c r="W22" s="10">
        <v>28</v>
      </c>
      <c r="X22" s="9">
        <f t="shared" si="1"/>
        <v>436</v>
      </c>
      <c r="Y22" s="13">
        <f t="shared" si="2"/>
        <v>417.3333333333333</v>
      </c>
      <c r="Z22" s="29" t="s">
        <v>82</v>
      </c>
      <c r="AA22" s="10">
        <v>56</v>
      </c>
      <c r="AB22" s="32">
        <f t="shared" si="3"/>
        <v>163.95238095238093</v>
      </c>
      <c r="AC22" s="19"/>
      <c r="AE22">
        <v>61</v>
      </c>
      <c r="AF22">
        <v>53</v>
      </c>
      <c r="AG22" s="63">
        <v>114</v>
      </c>
      <c r="AI22">
        <v>1791</v>
      </c>
      <c r="AJ22">
        <v>1790</v>
      </c>
    </row>
    <row r="23" spans="1:36" ht="15.75" thickBot="1">
      <c r="A23" s="4" t="s">
        <v>47</v>
      </c>
      <c r="B23" s="10">
        <v>1706</v>
      </c>
      <c r="C23" s="10">
        <v>355</v>
      </c>
      <c r="D23" s="10">
        <v>2061</v>
      </c>
      <c r="E23" s="9">
        <f t="shared" si="0"/>
        <v>545</v>
      </c>
      <c r="F23" s="10">
        <v>1516</v>
      </c>
      <c r="G23" s="10">
        <v>0</v>
      </c>
      <c r="H23" s="10">
        <v>41</v>
      </c>
      <c r="I23" s="10">
        <v>37</v>
      </c>
      <c r="J23" s="10">
        <v>1</v>
      </c>
      <c r="K23" s="10">
        <v>4</v>
      </c>
      <c r="L23" s="10">
        <v>32</v>
      </c>
      <c r="M23" s="10">
        <v>406</v>
      </c>
      <c r="N23" s="10">
        <v>98</v>
      </c>
      <c r="O23" s="10">
        <v>0</v>
      </c>
      <c r="P23" s="10">
        <v>545</v>
      </c>
      <c r="Q23" s="10">
        <v>11</v>
      </c>
      <c r="R23" s="10">
        <v>94</v>
      </c>
      <c r="S23" s="10">
        <v>36</v>
      </c>
      <c r="T23" s="10">
        <v>130</v>
      </c>
      <c r="U23" s="10">
        <v>41</v>
      </c>
      <c r="V23" s="10">
        <v>545</v>
      </c>
      <c r="W23" s="10">
        <v>41</v>
      </c>
      <c r="X23" s="9">
        <f t="shared" si="1"/>
        <v>586</v>
      </c>
      <c r="Y23" s="13">
        <f t="shared" si="2"/>
        <v>558.6666666666666</v>
      </c>
      <c r="Z23" s="29" t="s">
        <v>75</v>
      </c>
      <c r="AA23" s="10">
        <v>61</v>
      </c>
      <c r="AB23" s="32">
        <f t="shared" si="3"/>
        <v>201.48633879781417</v>
      </c>
      <c r="AC23" s="19"/>
      <c r="AE23">
        <v>56</v>
      </c>
      <c r="AF23">
        <v>47</v>
      </c>
      <c r="AG23" s="63">
        <v>103</v>
      </c>
      <c r="AI23">
        <v>1634</v>
      </c>
      <c r="AJ23">
        <v>1633</v>
      </c>
    </row>
    <row r="24" spans="1:36" ht="15.75" thickBot="1">
      <c r="A24" s="4" t="s">
        <v>48</v>
      </c>
      <c r="B24" s="10">
        <v>0</v>
      </c>
      <c r="C24" s="10">
        <v>0</v>
      </c>
      <c r="D24" s="10">
        <v>0</v>
      </c>
      <c r="E24" s="9">
        <f t="shared" si="0"/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9">
        <f t="shared" si="1"/>
        <v>0</v>
      </c>
      <c r="Y24" s="13">
        <f t="shared" si="2"/>
        <v>0</v>
      </c>
      <c r="Z24" s="29" t="s">
        <v>72</v>
      </c>
      <c r="AA24" s="10">
        <v>0</v>
      </c>
      <c r="AB24" s="32">
        <v>0</v>
      </c>
      <c r="AC24" s="19"/>
      <c r="AE24">
        <v>61</v>
      </c>
      <c r="AF24">
        <v>50</v>
      </c>
      <c r="AG24">
        <v>111</v>
      </c>
      <c r="AI24">
        <v>1706</v>
      </c>
      <c r="AJ24">
        <v>1706</v>
      </c>
    </row>
    <row r="25" spans="1:36" ht="15.75" thickBot="1">
      <c r="A25" s="4" t="s">
        <v>57</v>
      </c>
      <c r="B25" s="10">
        <v>1186</v>
      </c>
      <c r="C25" s="10">
        <v>262</v>
      </c>
      <c r="D25" s="10">
        <v>1448</v>
      </c>
      <c r="E25" s="9">
        <f t="shared" si="0"/>
        <v>337</v>
      </c>
      <c r="F25" s="10">
        <v>1111</v>
      </c>
      <c r="G25" s="10">
        <v>0</v>
      </c>
      <c r="H25" s="10">
        <v>60</v>
      </c>
      <c r="I25" s="10">
        <v>53</v>
      </c>
      <c r="J25" s="10">
        <v>0</v>
      </c>
      <c r="K25" s="10">
        <v>0</v>
      </c>
      <c r="L25" s="10">
        <v>53</v>
      </c>
      <c r="M25" s="10">
        <v>197</v>
      </c>
      <c r="N25" s="10">
        <v>80</v>
      </c>
      <c r="O25" s="10">
        <v>0</v>
      </c>
      <c r="P25" s="10">
        <v>337</v>
      </c>
      <c r="Q25" s="10">
        <v>0</v>
      </c>
      <c r="R25" s="10">
        <v>58</v>
      </c>
      <c r="S25" s="10">
        <v>12</v>
      </c>
      <c r="T25" s="10">
        <v>70</v>
      </c>
      <c r="U25" s="10">
        <v>54</v>
      </c>
      <c r="V25" s="10">
        <v>337</v>
      </c>
      <c r="W25" s="10">
        <v>54</v>
      </c>
      <c r="X25" s="9">
        <f t="shared" si="1"/>
        <v>391</v>
      </c>
      <c r="Y25" s="13">
        <f t="shared" si="2"/>
        <v>355</v>
      </c>
      <c r="Z25" s="29" t="s">
        <v>73</v>
      </c>
      <c r="AA25" s="10">
        <v>60</v>
      </c>
      <c r="AB25" s="32">
        <f t="shared" si="3"/>
        <v>130.16666666666669</v>
      </c>
      <c r="AC25" s="19"/>
      <c r="AE25">
        <v>0</v>
      </c>
      <c r="AF25">
        <v>0</v>
      </c>
      <c r="AG25">
        <v>0</v>
      </c>
      <c r="AI25">
        <v>0</v>
      </c>
      <c r="AJ25">
        <v>0</v>
      </c>
    </row>
    <row r="26" spans="1:36" ht="15.75" thickBot="1">
      <c r="A26" s="4" t="s">
        <v>58</v>
      </c>
      <c r="B26" s="10">
        <v>1213</v>
      </c>
      <c r="C26" s="10">
        <v>260</v>
      </c>
      <c r="D26" s="10">
        <v>1473</v>
      </c>
      <c r="E26" s="9">
        <f t="shared" si="0"/>
        <v>351</v>
      </c>
      <c r="F26" s="10">
        <v>1122</v>
      </c>
      <c r="G26" s="10">
        <v>0</v>
      </c>
      <c r="H26" s="10">
        <v>87</v>
      </c>
      <c r="I26" s="10">
        <v>84</v>
      </c>
      <c r="J26" s="10">
        <v>15</v>
      </c>
      <c r="K26" s="10">
        <v>5</v>
      </c>
      <c r="L26" s="10">
        <v>64</v>
      </c>
      <c r="M26" s="10">
        <v>191</v>
      </c>
      <c r="N26" s="10">
        <v>73</v>
      </c>
      <c r="O26" s="10">
        <v>0</v>
      </c>
      <c r="P26" s="10">
        <v>351</v>
      </c>
      <c r="Q26" s="10">
        <v>0</v>
      </c>
      <c r="R26" s="10">
        <v>27</v>
      </c>
      <c r="S26" s="10">
        <v>18</v>
      </c>
      <c r="T26" s="10">
        <v>45</v>
      </c>
      <c r="U26" s="10">
        <v>13</v>
      </c>
      <c r="V26" s="10">
        <v>351</v>
      </c>
      <c r="W26" s="10">
        <v>13</v>
      </c>
      <c r="X26" s="9">
        <f t="shared" si="1"/>
        <v>364</v>
      </c>
      <c r="Y26" s="13">
        <f t="shared" si="2"/>
        <v>355.3333333333333</v>
      </c>
      <c r="Z26" s="29" t="s">
        <v>83</v>
      </c>
      <c r="AA26" s="10">
        <v>60</v>
      </c>
      <c r="AB26" s="32">
        <f t="shared" si="3"/>
        <v>130.2888888888889</v>
      </c>
      <c r="AC26" s="19"/>
      <c r="AE26">
        <v>60</v>
      </c>
      <c r="AF26">
        <v>42</v>
      </c>
      <c r="AG26">
        <v>102</v>
      </c>
      <c r="AI26">
        <v>1186</v>
      </c>
      <c r="AJ26">
        <v>1186</v>
      </c>
    </row>
    <row r="27" spans="1:36" ht="15.75" thickBot="1">
      <c r="A27" s="4" t="s">
        <v>59</v>
      </c>
      <c r="B27" s="10">
        <v>0</v>
      </c>
      <c r="C27" s="10">
        <v>0</v>
      </c>
      <c r="D27" s="10">
        <v>0</v>
      </c>
      <c r="E27" s="9">
        <f t="shared" si="0"/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9">
        <f t="shared" si="1"/>
        <v>0</v>
      </c>
      <c r="Y27" s="13">
        <f t="shared" si="2"/>
        <v>0</v>
      </c>
      <c r="Z27" s="29" t="s">
        <v>72</v>
      </c>
      <c r="AA27" s="10">
        <v>0</v>
      </c>
      <c r="AB27" s="32">
        <v>0</v>
      </c>
      <c r="AC27" s="19"/>
      <c r="AE27">
        <v>60</v>
      </c>
      <c r="AF27">
        <v>54</v>
      </c>
      <c r="AG27">
        <v>114</v>
      </c>
      <c r="AI27">
        <v>1213</v>
      </c>
      <c r="AJ27">
        <v>1214</v>
      </c>
    </row>
    <row r="28" spans="1:36" ht="15.75" thickBot="1">
      <c r="A28" s="4" t="s">
        <v>60</v>
      </c>
      <c r="B28" s="10">
        <v>974</v>
      </c>
      <c r="C28" s="10">
        <v>261</v>
      </c>
      <c r="D28" s="10">
        <v>1235</v>
      </c>
      <c r="E28" s="9">
        <f t="shared" si="0"/>
        <v>346</v>
      </c>
      <c r="F28" s="10">
        <v>889</v>
      </c>
      <c r="G28" s="10">
        <v>4</v>
      </c>
      <c r="H28" s="10">
        <v>64</v>
      </c>
      <c r="I28" s="10">
        <v>58</v>
      </c>
      <c r="J28" s="10">
        <v>13</v>
      </c>
      <c r="K28" s="10">
        <v>6</v>
      </c>
      <c r="L28" s="10">
        <v>39</v>
      </c>
      <c r="M28" s="10">
        <v>237</v>
      </c>
      <c r="N28" s="10">
        <v>41</v>
      </c>
      <c r="O28" s="10">
        <v>0</v>
      </c>
      <c r="P28" s="10">
        <v>346</v>
      </c>
      <c r="Q28" s="10">
        <v>3</v>
      </c>
      <c r="R28" s="10">
        <v>13</v>
      </c>
      <c r="S28" s="10">
        <v>16</v>
      </c>
      <c r="T28" s="10">
        <v>29</v>
      </c>
      <c r="U28" s="10">
        <v>17</v>
      </c>
      <c r="V28" s="10">
        <v>346</v>
      </c>
      <c r="W28" s="10">
        <v>17</v>
      </c>
      <c r="X28" s="9">
        <f t="shared" si="1"/>
        <v>363</v>
      </c>
      <c r="Y28" s="13">
        <f t="shared" si="2"/>
        <v>351.6666666666667</v>
      </c>
      <c r="Z28" s="29" t="s">
        <v>84</v>
      </c>
      <c r="AA28" s="10">
        <v>61</v>
      </c>
      <c r="AB28" s="32">
        <f t="shared" si="3"/>
        <v>126.83060109289617</v>
      </c>
      <c r="AC28" s="19"/>
      <c r="AE28">
        <v>0</v>
      </c>
      <c r="AF28">
        <v>0</v>
      </c>
      <c r="AG28" s="63">
        <v>0</v>
      </c>
      <c r="AI28">
        <v>0</v>
      </c>
      <c r="AJ28">
        <v>0</v>
      </c>
    </row>
    <row r="29" spans="1:36" ht="15.75" thickBot="1">
      <c r="A29" s="4" t="s">
        <v>49</v>
      </c>
      <c r="B29" s="10">
        <v>1897</v>
      </c>
      <c r="C29" s="10">
        <v>247</v>
      </c>
      <c r="D29" s="10">
        <v>2144</v>
      </c>
      <c r="E29" s="9">
        <v>299</v>
      </c>
      <c r="F29" s="10">
        <v>1845</v>
      </c>
      <c r="G29" s="10">
        <v>1</v>
      </c>
      <c r="H29" s="10">
        <v>137</v>
      </c>
      <c r="I29" s="10">
        <v>131</v>
      </c>
      <c r="J29" s="10">
        <v>1</v>
      </c>
      <c r="K29" s="10">
        <v>0</v>
      </c>
      <c r="L29" s="10">
        <v>130</v>
      </c>
      <c r="M29" s="10">
        <v>123</v>
      </c>
      <c r="N29" s="10">
        <v>38</v>
      </c>
      <c r="O29" s="10">
        <v>0</v>
      </c>
      <c r="P29" s="10">
        <v>299</v>
      </c>
      <c r="Q29" s="10">
        <v>1</v>
      </c>
      <c r="R29" s="10">
        <v>85</v>
      </c>
      <c r="S29" s="10">
        <v>51</v>
      </c>
      <c r="T29" s="10">
        <v>136</v>
      </c>
      <c r="U29" s="10">
        <v>45</v>
      </c>
      <c r="V29" s="10">
        <v>299</v>
      </c>
      <c r="W29" s="10">
        <v>45</v>
      </c>
      <c r="X29" s="9">
        <f t="shared" si="1"/>
        <v>344</v>
      </c>
      <c r="Y29" s="13">
        <f t="shared" si="2"/>
        <v>314</v>
      </c>
      <c r="Z29" s="29" t="s">
        <v>85</v>
      </c>
      <c r="AA29" s="10">
        <v>61</v>
      </c>
      <c r="AB29" s="32">
        <f t="shared" si="3"/>
        <v>113.24590163934425</v>
      </c>
      <c r="AC29" s="19"/>
      <c r="AE29">
        <v>61</v>
      </c>
      <c r="AF29">
        <v>48</v>
      </c>
      <c r="AG29" s="63">
        <v>109</v>
      </c>
      <c r="AI29">
        <v>974</v>
      </c>
      <c r="AJ29">
        <v>974</v>
      </c>
    </row>
    <row r="30" spans="1:36" ht="15.75" thickBot="1">
      <c r="A30" s="4" t="s">
        <v>50</v>
      </c>
      <c r="B30" s="10">
        <v>1891</v>
      </c>
      <c r="C30" s="10">
        <v>320</v>
      </c>
      <c r="D30" s="10">
        <v>2211</v>
      </c>
      <c r="E30" s="9">
        <v>300</v>
      </c>
      <c r="F30" s="10">
        <v>1911</v>
      </c>
      <c r="G30" s="10">
        <v>0</v>
      </c>
      <c r="H30" s="10">
        <v>81</v>
      </c>
      <c r="I30" s="10">
        <v>79</v>
      </c>
      <c r="J30" s="10">
        <v>0</v>
      </c>
      <c r="K30" s="10">
        <v>0</v>
      </c>
      <c r="L30" s="10">
        <v>79</v>
      </c>
      <c r="M30" s="10">
        <v>153</v>
      </c>
      <c r="N30" s="10">
        <v>66</v>
      </c>
      <c r="O30" s="10">
        <v>0</v>
      </c>
      <c r="P30" s="10">
        <v>300</v>
      </c>
      <c r="Q30" s="10">
        <v>3</v>
      </c>
      <c r="R30" s="10">
        <v>72</v>
      </c>
      <c r="S30" s="10">
        <v>50</v>
      </c>
      <c r="T30" s="10">
        <v>122</v>
      </c>
      <c r="U30" s="10">
        <v>5</v>
      </c>
      <c r="V30" s="10">
        <v>300</v>
      </c>
      <c r="W30" s="10">
        <v>5</v>
      </c>
      <c r="X30" s="9">
        <f t="shared" si="1"/>
        <v>305</v>
      </c>
      <c r="Y30" s="13">
        <f t="shared" si="2"/>
        <v>301.6666666666667</v>
      </c>
      <c r="Z30" s="29" t="s">
        <v>86</v>
      </c>
      <c r="AA30" s="10">
        <v>58</v>
      </c>
      <c r="AB30" s="32">
        <f t="shared" si="3"/>
        <v>114.42528735632185</v>
      </c>
      <c r="AC30" s="19"/>
      <c r="AE30">
        <v>61</v>
      </c>
      <c r="AF30">
        <v>46</v>
      </c>
      <c r="AG30" s="63">
        <v>107</v>
      </c>
      <c r="AI30">
        <v>1897</v>
      </c>
      <c r="AJ30">
        <v>1898</v>
      </c>
    </row>
    <row r="31" spans="1:36" ht="15.75" thickBot="1">
      <c r="A31" s="4" t="s">
        <v>51</v>
      </c>
      <c r="B31" s="10">
        <v>2123</v>
      </c>
      <c r="C31" s="10">
        <v>293</v>
      </c>
      <c r="D31" s="10">
        <v>2416</v>
      </c>
      <c r="E31" s="9">
        <f t="shared" si="0"/>
        <v>499</v>
      </c>
      <c r="F31" s="10">
        <v>1917</v>
      </c>
      <c r="G31" s="10">
        <v>4</v>
      </c>
      <c r="H31" s="10">
        <v>137</v>
      </c>
      <c r="I31" s="10">
        <v>125</v>
      </c>
      <c r="J31" s="10">
        <v>4</v>
      </c>
      <c r="K31" s="10">
        <v>15</v>
      </c>
      <c r="L31" s="10">
        <v>106</v>
      </c>
      <c r="M31" s="10">
        <v>287</v>
      </c>
      <c r="N31" s="10">
        <v>68</v>
      </c>
      <c r="O31" s="10">
        <v>3</v>
      </c>
      <c r="P31" s="10">
        <v>499</v>
      </c>
      <c r="Q31" s="10">
        <v>8</v>
      </c>
      <c r="R31" s="10">
        <v>66</v>
      </c>
      <c r="S31" s="10">
        <v>36</v>
      </c>
      <c r="T31" s="10">
        <v>102</v>
      </c>
      <c r="U31" s="10">
        <v>62</v>
      </c>
      <c r="V31" s="10">
        <v>499</v>
      </c>
      <c r="W31" s="10">
        <v>62</v>
      </c>
      <c r="X31" s="9">
        <f t="shared" si="1"/>
        <v>561</v>
      </c>
      <c r="Y31" s="13">
        <f t="shared" si="2"/>
        <v>519.6666666666666</v>
      </c>
      <c r="Z31" s="29" t="s">
        <v>87</v>
      </c>
      <c r="AA31" s="10">
        <v>52</v>
      </c>
      <c r="AB31" s="32">
        <f t="shared" si="3"/>
        <v>219.85897435897434</v>
      </c>
      <c r="AC31" s="19"/>
      <c r="AE31">
        <v>58</v>
      </c>
      <c r="AF31">
        <v>58</v>
      </c>
      <c r="AG31">
        <v>116</v>
      </c>
      <c r="AI31">
        <v>1891</v>
      </c>
      <c r="AJ31">
        <v>1892</v>
      </c>
    </row>
    <row r="32" spans="1:36" ht="15.75" thickBot="1">
      <c r="A32" s="4" t="s">
        <v>52</v>
      </c>
      <c r="B32" s="10">
        <v>2143</v>
      </c>
      <c r="C32" s="10">
        <v>295</v>
      </c>
      <c r="D32" s="10">
        <v>2438</v>
      </c>
      <c r="E32" s="9">
        <v>368</v>
      </c>
      <c r="F32" s="10">
        <v>2070</v>
      </c>
      <c r="G32" s="10">
        <v>1</v>
      </c>
      <c r="H32" s="10">
        <v>146</v>
      </c>
      <c r="I32" s="10">
        <v>142</v>
      </c>
      <c r="J32" s="10">
        <v>18</v>
      </c>
      <c r="K32" s="10">
        <v>2</v>
      </c>
      <c r="L32" s="10">
        <v>122</v>
      </c>
      <c r="M32" s="10">
        <v>165</v>
      </c>
      <c r="N32" s="10">
        <v>46</v>
      </c>
      <c r="O32" s="10">
        <v>10</v>
      </c>
      <c r="P32" s="10">
        <v>368</v>
      </c>
      <c r="Q32" s="10">
        <v>9</v>
      </c>
      <c r="R32" s="10">
        <v>43</v>
      </c>
      <c r="S32" s="10">
        <v>36</v>
      </c>
      <c r="T32" s="10">
        <v>79</v>
      </c>
      <c r="U32" s="10">
        <v>8</v>
      </c>
      <c r="V32" s="10">
        <v>368</v>
      </c>
      <c r="W32" s="10">
        <v>8</v>
      </c>
      <c r="X32" s="9">
        <f t="shared" si="1"/>
        <v>376</v>
      </c>
      <c r="Y32" s="13">
        <f t="shared" si="2"/>
        <v>370.6666666666667</v>
      </c>
      <c r="Z32" s="29" t="s">
        <v>88</v>
      </c>
      <c r="AA32" s="10">
        <v>61</v>
      </c>
      <c r="AB32" s="32">
        <f t="shared" si="3"/>
        <v>133.6830601092896</v>
      </c>
      <c r="AC32" s="19"/>
      <c r="AE32">
        <v>52</v>
      </c>
      <c r="AF32">
        <v>47</v>
      </c>
      <c r="AG32">
        <v>99</v>
      </c>
      <c r="AI32">
        <v>2125</v>
      </c>
      <c r="AJ32">
        <v>2125</v>
      </c>
    </row>
    <row r="33" spans="1:36" ht="15.75" thickBot="1">
      <c r="A33" s="4" t="s">
        <v>53</v>
      </c>
      <c r="B33" s="10">
        <v>2185</v>
      </c>
      <c r="C33" s="10">
        <v>351</v>
      </c>
      <c r="D33" s="10">
        <v>2536</v>
      </c>
      <c r="E33" s="9">
        <f t="shared" si="0"/>
        <v>601</v>
      </c>
      <c r="F33" s="10">
        <v>1935</v>
      </c>
      <c r="G33" s="10">
        <v>4</v>
      </c>
      <c r="H33" s="10">
        <v>254</v>
      </c>
      <c r="I33" s="10">
        <v>251</v>
      </c>
      <c r="J33" s="10">
        <v>6</v>
      </c>
      <c r="K33" s="10">
        <v>1</v>
      </c>
      <c r="L33" s="10">
        <v>244</v>
      </c>
      <c r="M33" s="10">
        <v>249</v>
      </c>
      <c r="N33" s="10">
        <v>91</v>
      </c>
      <c r="O33" s="10">
        <v>3</v>
      </c>
      <c r="P33" s="10">
        <v>601</v>
      </c>
      <c r="Q33" s="10">
        <v>9</v>
      </c>
      <c r="R33" s="10">
        <v>39</v>
      </c>
      <c r="S33" s="10">
        <v>35</v>
      </c>
      <c r="T33" s="10">
        <v>74</v>
      </c>
      <c r="U33" s="10">
        <v>39</v>
      </c>
      <c r="V33" s="10">
        <v>601</v>
      </c>
      <c r="W33" s="10">
        <v>39</v>
      </c>
      <c r="X33" s="9">
        <f t="shared" si="1"/>
        <v>640</v>
      </c>
      <c r="Y33" s="13">
        <f t="shared" si="2"/>
        <v>614</v>
      </c>
      <c r="Z33" s="29" t="s">
        <v>89</v>
      </c>
      <c r="AA33" s="10">
        <v>61</v>
      </c>
      <c r="AB33" s="32">
        <f t="shared" si="3"/>
        <v>221.44262295081967</v>
      </c>
      <c r="AC33" s="19"/>
      <c r="AE33">
        <v>61</v>
      </c>
      <c r="AF33">
        <v>46</v>
      </c>
      <c r="AG33" s="63">
        <v>107</v>
      </c>
      <c r="AI33">
        <v>2143</v>
      </c>
      <c r="AJ33">
        <v>2143</v>
      </c>
    </row>
    <row r="34" spans="1:36" ht="15.75" thickBot="1">
      <c r="A34" s="4" t="s">
        <v>54</v>
      </c>
      <c r="B34" s="10">
        <v>749</v>
      </c>
      <c r="C34" s="10">
        <v>266</v>
      </c>
      <c r="D34" s="10">
        <v>1015</v>
      </c>
      <c r="E34" s="9">
        <f t="shared" si="0"/>
        <v>305</v>
      </c>
      <c r="F34" s="10">
        <v>710</v>
      </c>
      <c r="G34" s="10">
        <v>0</v>
      </c>
      <c r="H34" s="10">
        <v>41</v>
      </c>
      <c r="I34" s="10">
        <v>31</v>
      </c>
      <c r="J34" s="10">
        <v>3</v>
      </c>
      <c r="K34" s="10">
        <v>12</v>
      </c>
      <c r="L34" s="10">
        <v>16</v>
      </c>
      <c r="M34" s="10">
        <v>246</v>
      </c>
      <c r="N34" s="10">
        <v>18</v>
      </c>
      <c r="O34" s="10">
        <v>0</v>
      </c>
      <c r="P34" s="10">
        <v>305</v>
      </c>
      <c r="Q34" s="10">
        <v>0</v>
      </c>
      <c r="R34" s="10">
        <v>59</v>
      </c>
      <c r="S34" s="10">
        <v>11</v>
      </c>
      <c r="T34" s="10">
        <v>70</v>
      </c>
      <c r="U34" s="10">
        <v>50</v>
      </c>
      <c r="V34" s="10">
        <v>305</v>
      </c>
      <c r="W34" s="11">
        <v>50</v>
      </c>
      <c r="X34" s="9">
        <f t="shared" si="1"/>
        <v>355</v>
      </c>
      <c r="Y34" s="13">
        <f t="shared" si="2"/>
        <v>321.6666666666667</v>
      </c>
      <c r="Z34" s="30" t="s">
        <v>90</v>
      </c>
      <c r="AA34" s="11">
        <v>60</v>
      </c>
      <c r="AB34" s="32">
        <f t="shared" si="3"/>
        <v>117.94444444444446</v>
      </c>
      <c r="AC34" s="19"/>
      <c r="AE34">
        <v>61</v>
      </c>
      <c r="AF34">
        <v>51</v>
      </c>
      <c r="AG34">
        <v>112</v>
      </c>
      <c r="AI34">
        <v>2185</v>
      </c>
      <c r="AJ34">
        <v>2185</v>
      </c>
    </row>
    <row r="35" spans="1:36" ht="15.75" thickBot="1">
      <c r="A35" s="5" t="s">
        <v>55</v>
      </c>
      <c r="B35" s="7">
        <v>33405</v>
      </c>
      <c r="C35" s="7">
        <v>6270</v>
      </c>
      <c r="D35" s="7">
        <v>39675</v>
      </c>
      <c r="E35" s="9">
        <f>SUM(E11:E34)</f>
        <v>7917</v>
      </c>
      <c r="F35" s="7">
        <f>SUM(F11:F34)</f>
        <v>31758</v>
      </c>
      <c r="G35" s="7">
        <f>SUM(G11:G34)</f>
        <v>224</v>
      </c>
      <c r="H35" s="7">
        <f>SUM(H11:H34)</f>
        <v>2062</v>
      </c>
      <c r="I35" s="7">
        <f>SUM(I11:I34)</f>
        <v>1898</v>
      </c>
      <c r="J35" s="7">
        <v>150</v>
      </c>
      <c r="K35" s="7">
        <v>166</v>
      </c>
      <c r="L35" s="7">
        <f>SUM(L11:L34)</f>
        <v>1582</v>
      </c>
      <c r="M35" s="7">
        <f>SUM(M11:M34)</f>
        <v>4472</v>
      </c>
      <c r="N35" s="7">
        <f>SUM(N11:N34)</f>
        <v>1134</v>
      </c>
      <c r="O35" s="7">
        <f>SUM(O11:O34)</f>
        <v>25</v>
      </c>
      <c r="P35" s="7">
        <v>7917</v>
      </c>
      <c r="Q35" s="7">
        <v>159</v>
      </c>
      <c r="R35" s="7">
        <v>1277</v>
      </c>
      <c r="S35" s="7">
        <v>595</v>
      </c>
      <c r="T35" s="7">
        <v>1872</v>
      </c>
      <c r="U35" s="7">
        <v>617</v>
      </c>
      <c r="V35" s="7">
        <v>7917</v>
      </c>
      <c r="W35" s="7">
        <v>617</v>
      </c>
      <c r="X35" s="9">
        <f t="shared" si="1"/>
        <v>8534</v>
      </c>
      <c r="Y35" s="13">
        <f t="shared" si="2"/>
        <v>8122.666666666667</v>
      </c>
      <c r="Z35" s="31" t="s">
        <v>91</v>
      </c>
      <c r="AA35" s="7">
        <f>SUM(AA11:AA34)</f>
        <v>1164</v>
      </c>
      <c r="AB35" s="32">
        <f t="shared" si="3"/>
        <v>153.5211912943872</v>
      </c>
      <c r="AC35" s="25"/>
      <c r="AE35">
        <v>60</v>
      </c>
      <c r="AF35">
        <v>46</v>
      </c>
      <c r="AG35">
        <v>106</v>
      </c>
      <c r="AI35">
        <v>749</v>
      </c>
      <c r="AJ35">
        <v>749</v>
      </c>
    </row>
    <row r="36" spans="5:36" ht="15">
      <c r="E36" s="28"/>
      <c r="V36" t="s">
        <v>61</v>
      </c>
      <c r="AE36">
        <v>1164</v>
      </c>
      <c r="AF36">
        <v>1005</v>
      </c>
      <c r="AG36">
        <v>2169</v>
      </c>
      <c r="AI36">
        <v>33405</v>
      </c>
      <c r="AJ36">
        <v>33401</v>
      </c>
    </row>
    <row r="37" ht="15">
      <c r="V37" t="s">
        <v>56</v>
      </c>
    </row>
  </sheetData>
  <sheetProtection/>
  <mergeCells count="35"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  <mergeCell ref="B6:B9"/>
    <mergeCell ref="C6:C9"/>
    <mergeCell ref="D6:D9"/>
    <mergeCell ref="E6:E9"/>
    <mergeCell ref="F6:F9"/>
    <mergeCell ref="G6:P6"/>
    <mergeCell ref="H8:H9"/>
    <mergeCell ref="I8:L8"/>
    <mergeCell ref="Q6:Q9"/>
    <mergeCell ref="R6:R9"/>
    <mergeCell ref="S6:S9"/>
    <mergeCell ref="T6:T9"/>
    <mergeCell ref="U6:U9"/>
    <mergeCell ref="V6:Y6"/>
    <mergeCell ref="Y7:Y9"/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4">
      <selection activeCell="AI20" sqref="AI20"/>
    </sheetView>
  </sheetViews>
  <sheetFormatPr defaultColWidth="9.140625" defaultRowHeight="15"/>
  <cols>
    <col min="1" max="1" width="24.140625" style="0" bestFit="1" customWidth="1"/>
    <col min="2" max="7" width="6.00390625" style="0" bestFit="1" customWidth="1"/>
    <col min="8" max="9" width="5.00390625" style="0" bestFit="1" customWidth="1"/>
    <col min="10" max="11" width="4.00390625" style="0" bestFit="1" customWidth="1"/>
    <col min="12" max="12" width="5.00390625" style="0" bestFit="1" customWidth="1"/>
    <col min="13" max="13" width="6.00390625" style="0" bestFit="1" customWidth="1"/>
    <col min="14" max="14" width="5.00390625" style="0" bestFit="1" customWidth="1"/>
    <col min="15" max="15" width="4.00390625" style="0" bestFit="1" customWidth="1"/>
    <col min="16" max="16" width="6.00390625" style="0" bestFit="1" customWidth="1"/>
    <col min="17" max="17" width="4.00390625" style="0" bestFit="1" customWidth="1"/>
    <col min="18" max="18" width="5.00390625" style="0" bestFit="1" customWidth="1"/>
    <col min="19" max="19" width="6.28125" style="0" customWidth="1"/>
    <col min="20" max="20" width="5.57421875" style="0" customWidth="1"/>
    <col min="21" max="21" width="4.8515625" style="0" customWidth="1"/>
    <col min="22" max="22" width="6.00390625" style="0" bestFit="1" customWidth="1"/>
    <col min="23" max="23" width="5.00390625" style="0" bestFit="1" customWidth="1"/>
    <col min="24" max="25" width="6.00390625" style="0" bestFit="1" customWidth="1"/>
    <col min="26" max="26" width="5.00390625" style="0" bestFit="1" customWidth="1"/>
    <col min="27" max="28" width="6.7109375" style="0" customWidth="1"/>
    <col min="29" max="29" width="4.8515625" style="0" customWidth="1"/>
  </cols>
  <sheetData>
    <row r="1" spans="1:29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</row>
    <row r="2" spans="1:29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spans="1:29" ht="15">
      <c r="A3" s="88" t="s">
        <v>65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29" ht="15.75" thickBot="1">
      <c r="A4" s="91" t="s">
        <v>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</row>
    <row r="5" spans="1:29" ht="15.75" thickBot="1">
      <c r="A5" s="90" t="s">
        <v>3</v>
      </c>
      <c r="B5" s="94" t="s">
        <v>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  <c r="R5" s="94" t="s">
        <v>5</v>
      </c>
      <c r="S5" s="95"/>
      <c r="T5" s="95"/>
      <c r="U5" s="95"/>
      <c r="V5" s="95"/>
      <c r="W5" s="95"/>
      <c r="X5" s="95"/>
      <c r="Y5" s="95"/>
      <c r="Z5" s="96"/>
      <c r="AA5" s="85" t="s">
        <v>6</v>
      </c>
      <c r="AB5" s="85" t="s">
        <v>7</v>
      </c>
      <c r="AC5" s="85" t="s">
        <v>8</v>
      </c>
    </row>
    <row r="6" spans="1:29" ht="15.75" thickBot="1">
      <c r="A6" s="92"/>
      <c r="B6" s="85" t="s">
        <v>9</v>
      </c>
      <c r="C6" s="85" t="s">
        <v>10</v>
      </c>
      <c r="D6" s="85" t="s">
        <v>11</v>
      </c>
      <c r="E6" s="85" t="s">
        <v>12</v>
      </c>
      <c r="F6" s="85" t="s">
        <v>13</v>
      </c>
      <c r="G6" s="94" t="s">
        <v>14</v>
      </c>
      <c r="H6" s="95"/>
      <c r="I6" s="95"/>
      <c r="J6" s="95"/>
      <c r="K6" s="95"/>
      <c r="L6" s="95"/>
      <c r="M6" s="95"/>
      <c r="N6" s="95"/>
      <c r="O6" s="95"/>
      <c r="P6" s="96"/>
      <c r="Q6" s="85" t="s">
        <v>15</v>
      </c>
      <c r="R6" s="85" t="s">
        <v>9</v>
      </c>
      <c r="S6" s="85" t="s">
        <v>10</v>
      </c>
      <c r="T6" s="85" t="s">
        <v>16</v>
      </c>
      <c r="U6" s="85" t="s">
        <v>17</v>
      </c>
      <c r="V6" s="94" t="s">
        <v>18</v>
      </c>
      <c r="W6" s="95"/>
      <c r="X6" s="95"/>
      <c r="Y6" s="96"/>
      <c r="Z6" s="85" t="s">
        <v>13</v>
      </c>
      <c r="AA6" s="97"/>
      <c r="AB6" s="97"/>
      <c r="AC6" s="97"/>
    </row>
    <row r="7" spans="1:29" ht="15.75" thickBot="1">
      <c r="A7" s="92"/>
      <c r="B7" s="97"/>
      <c r="C7" s="97"/>
      <c r="D7" s="97"/>
      <c r="E7" s="97"/>
      <c r="F7" s="97"/>
      <c r="G7" s="85" t="s">
        <v>19</v>
      </c>
      <c r="H7" s="94" t="s">
        <v>20</v>
      </c>
      <c r="I7" s="95"/>
      <c r="J7" s="95"/>
      <c r="K7" s="95"/>
      <c r="L7" s="96"/>
      <c r="M7" s="85" t="s">
        <v>21</v>
      </c>
      <c r="N7" s="85" t="s">
        <v>22</v>
      </c>
      <c r="O7" s="85" t="s">
        <v>23</v>
      </c>
      <c r="P7" s="85" t="s">
        <v>24</v>
      </c>
      <c r="Q7" s="97"/>
      <c r="R7" s="97"/>
      <c r="S7" s="97"/>
      <c r="T7" s="97"/>
      <c r="U7" s="97"/>
      <c r="V7" s="85" t="s">
        <v>25</v>
      </c>
      <c r="W7" s="85" t="s">
        <v>26</v>
      </c>
      <c r="X7" s="85" t="s">
        <v>27</v>
      </c>
      <c r="Y7" s="85" t="s">
        <v>28</v>
      </c>
      <c r="Z7" s="97"/>
      <c r="AA7" s="97"/>
      <c r="AB7" s="97"/>
      <c r="AC7" s="97"/>
    </row>
    <row r="8" spans="1:29" ht="15.75" thickBot="1">
      <c r="A8" s="92"/>
      <c r="B8" s="97"/>
      <c r="C8" s="97"/>
      <c r="D8" s="97"/>
      <c r="E8" s="97"/>
      <c r="F8" s="97"/>
      <c r="G8" s="97"/>
      <c r="H8" s="85" t="s">
        <v>29</v>
      </c>
      <c r="I8" s="94" t="s">
        <v>30</v>
      </c>
      <c r="J8" s="95"/>
      <c r="K8" s="95"/>
      <c r="L8" s="96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</row>
    <row r="9" spans="1:29" ht="83.25" customHeight="1" thickBot="1">
      <c r="A9" s="93"/>
      <c r="B9" s="98"/>
      <c r="C9" s="98"/>
      <c r="D9" s="98"/>
      <c r="E9" s="98"/>
      <c r="F9" s="98"/>
      <c r="G9" s="98"/>
      <c r="H9" s="98"/>
      <c r="I9" s="1" t="s">
        <v>31</v>
      </c>
      <c r="J9" s="1" t="s">
        <v>32</v>
      </c>
      <c r="K9" s="1" t="s">
        <v>33</v>
      </c>
      <c r="L9" s="1" t="s">
        <v>34</v>
      </c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</row>
    <row r="10" spans="1:29" ht="15.75" thickBot="1">
      <c r="A10" s="2"/>
      <c r="B10" s="2">
        <v>1</v>
      </c>
      <c r="C10" s="2">
        <v>2</v>
      </c>
      <c r="D10" s="2">
        <f>SUM(B10:C10)</f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2">
        <v>27</v>
      </c>
      <c r="AC10" s="2">
        <v>28</v>
      </c>
    </row>
    <row r="11" spans="1:29" ht="15.75" thickBot="1">
      <c r="A11" s="3" t="s">
        <v>35</v>
      </c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33"/>
      <c r="U11" s="9"/>
      <c r="V11" s="9"/>
      <c r="W11" s="9"/>
      <c r="X11" s="9"/>
      <c r="Y11" s="13"/>
      <c r="Z11" s="14"/>
      <c r="AA11" s="15"/>
      <c r="AB11" s="13"/>
      <c r="AC11" s="16"/>
    </row>
    <row r="12" spans="1:29" ht="15.75" thickBot="1">
      <c r="A12" s="4" t="s">
        <v>36</v>
      </c>
      <c r="B12" s="10"/>
      <c r="C12" s="10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7"/>
      <c r="Z12" s="18"/>
      <c r="AA12" s="10"/>
      <c r="AB12" s="17"/>
      <c r="AC12" s="19"/>
    </row>
    <row r="13" spans="1:29" ht="15.75" thickBot="1">
      <c r="A13" s="4" t="s">
        <v>37</v>
      </c>
      <c r="B13" s="10"/>
      <c r="C13" s="10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7"/>
      <c r="Z13" s="18"/>
      <c r="AA13" s="10"/>
      <c r="AB13" s="17"/>
      <c r="AC13" s="19"/>
    </row>
    <row r="14" spans="1:29" ht="15.75" thickBot="1">
      <c r="A14" s="4" t="s">
        <v>38</v>
      </c>
      <c r="B14" s="10"/>
      <c r="C14" s="10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7"/>
      <c r="Z14" s="18"/>
      <c r="AA14" s="10"/>
      <c r="AB14" s="17"/>
      <c r="AC14" s="19"/>
    </row>
    <row r="15" spans="1:29" ht="15.75" thickBot="1">
      <c r="A15" s="4" t="s">
        <v>39</v>
      </c>
      <c r="B15" s="10"/>
      <c r="C15" s="10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7"/>
      <c r="Z15" s="18"/>
      <c r="AA15" s="10"/>
      <c r="AB15" s="17"/>
      <c r="AC15" s="19"/>
    </row>
    <row r="16" spans="1:29" ht="15.75" thickBot="1">
      <c r="A16" s="4" t="s">
        <v>40</v>
      </c>
      <c r="B16" s="10"/>
      <c r="C16" s="10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7"/>
      <c r="Z16" s="18"/>
      <c r="AA16" s="10"/>
      <c r="AB16" s="17"/>
      <c r="AC16" s="19"/>
    </row>
    <row r="17" spans="1:29" ht="15.75" thickBot="1">
      <c r="A17" s="4" t="s">
        <v>41</v>
      </c>
      <c r="B17" s="10"/>
      <c r="C17" s="10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7"/>
      <c r="Z17" s="18"/>
      <c r="AA17" s="10"/>
      <c r="AB17" s="17"/>
      <c r="AC17" s="19"/>
    </row>
    <row r="18" spans="1:29" ht="15.75" thickBot="1">
      <c r="A18" s="4" t="s">
        <v>42</v>
      </c>
      <c r="B18" s="10"/>
      <c r="C18" s="10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7"/>
      <c r="Z18" s="18"/>
      <c r="AA18" s="10"/>
      <c r="AB18" s="17"/>
      <c r="AC18" s="19"/>
    </row>
    <row r="19" spans="1:29" ht="15.75" thickBot="1">
      <c r="A19" s="4" t="s">
        <v>43</v>
      </c>
      <c r="B19" s="10"/>
      <c r="C19" s="10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7"/>
      <c r="Z19" s="18"/>
      <c r="AA19" s="10"/>
      <c r="AB19" s="17"/>
      <c r="AC19" s="19"/>
    </row>
    <row r="20" spans="1:29" ht="15.75" thickBot="1">
      <c r="A20" s="4" t="s">
        <v>44</v>
      </c>
      <c r="B20" s="10"/>
      <c r="C20" s="10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7"/>
      <c r="Z20" s="18"/>
      <c r="AA20" s="10"/>
      <c r="AB20" s="17"/>
      <c r="AC20" s="19"/>
    </row>
    <row r="21" spans="1:29" ht="15.75" thickBot="1">
      <c r="A21" s="4" t="s">
        <v>45</v>
      </c>
      <c r="B21" s="10"/>
      <c r="C21" s="10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7"/>
      <c r="Z21" s="18"/>
      <c r="AA21" s="10"/>
      <c r="AB21" s="17"/>
      <c r="AC21" s="19"/>
    </row>
    <row r="22" spans="1:29" ht="15.75" thickBot="1">
      <c r="A22" s="4" t="s">
        <v>46</v>
      </c>
      <c r="B22" s="10"/>
      <c r="C22" s="10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7"/>
      <c r="Z22" s="18"/>
      <c r="AA22" s="10"/>
      <c r="AB22" s="17"/>
      <c r="AC22" s="19"/>
    </row>
    <row r="23" spans="1:29" ht="15.75" thickBot="1">
      <c r="A23" s="4" t="s">
        <v>47</v>
      </c>
      <c r="B23" s="10"/>
      <c r="C23" s="10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7"/>
      <c r="Z23" s="18"/>
      <c r="AA23" s="10"/>
      <c r="AB23" s="17"/>
      <c r="AC23" s="19"/>
    </row>
    <row r="24" spans="1:29" ht="15.75" thickBot="1">
      <c r="A24" s="4" t="s">
        <v>48</v>
      </c>
      <c r="B24" s="10"/>
      <c r="C24" s="10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7"/>
      <c r="Z24" s="18"/>
      <c r="AA24" s="10"/>
      <c r="AB24" s="17"/>
      <c r="AC24" s="19"/>
    </row>
    <row r="25" spans="1:29" ht="15.75" thickBot="1">
      <c r="A25" s="4" t="s">
        <v>57</v>
      </c>
      <c r="B25" s="10"/>
      <c r="C25" s="10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7"/>
      <c r="Z25" s="18"/>
      <c r="AA25" s="10"/>
      <c r="AB25" s="17"/>
      <c r="AC25" s="19"/>
    </row>
    <row r="26" spans="1:29" ht="15.75" thickBot="1">
      <c r="A26" s="4" t="s">
        <v>58</v>
      </c>
      <c r="B26" s="10"/>
      <c r="C26" s="10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7"/>
      <c r="Z26" s="18"/>
      <c r="AA26" s="10"/>
      <c r="AB26" s="17"/>
      <c r="AC26" s="19"/>
    </row>
    <row r="27" spans="1:29" ht="15.75" thickBot="1">
      <c r="A27" s="4" t="s">
        <v>59</v>
      </c>
      <c r="B27" s="10"/>
      <c r="C27" s="10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7"/>
      <c r="Z27" s="18"/>
      <c r="AA27" s="10"/>
      <c r="AB27" s="17"/>
      <c r="AC27" s="19"/>
    </row>
    <row r="28" spans="1:29" ht="15.75" thickBot="1">
      <c r="A28" s="4" t="s">
        <v>60</v>
      </c>
      <c r="B28" s="10"/>
      <c r="C28" s="10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7"/>
      <c r="Z28" s="18"/>
      <c r="AA28" s="10"/>
      <c r="AB28" s="17"/>
      <c r="AC28" s="19"/>
    </row>
    <row r="29" spans="1:29" ht="15.75" thickBot="1">
      <c r="A29" s="4" t="s">
        <v>49</v>
      </c>
      <c r="B29" s="10"/>
      <c r="C29" s="10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7"/>
      <c r="Z29" s="18"/>
      <c r="AA29" s="10"/>
      <c r="AB29" s="17"/>
      <c r="AC29" s="19"/>
    </row>
    <row r="30" spans="1:29" ht="15.75" thickBot="1">
      <c r="A30" s="4" t="s">
        <v>50</v>
      </c>
      <c r="B30" s="10"/>
      <c r="C30" s="10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7"/>
      <c r="Z30" s="18"/>
      <c r="AA30" s="10"/>
      <c r="AB30" s="17"/>
      <c r="AC30" s="19"/>
    </row>
    <row r="31" spans="1:29" ht="15.75" thickBot="1">
      <c r="A31" s="4" t="s">
        <v>51</v>
      </c>
      <c r="B31" s="10"/>
      <c r="C31" s="10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7"/>
      <c r="Z31" s="18"/>
      <c r="AA31" s="10"/>
      <c r="AB31" s="17"/>
      <c r="AC31" s="19"/>
    </row>
    <row r="32" spans="1:29" ht="15.75" thickBot="1">
      <c r="A32" s="4" t="s">
        <v>52</v>
      </c>
      <c r="B32" s="10"/>
      <c r="C32" s="10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7"/>
      <c r="Z32" s="18"/>
      <c r="AA32" s="10"/>
      <c r="AB32" s="17"/>
      <c r="AC32" s="19"/>
    </row>
    <row r="33" spans="1:29" ht="15.75" thickBot="1">
      <c r="A33" s="4" t="s">
        <v>53</v>
      </c>
      <c r="B33" s="10"/>
      <c r="C33" s="10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7"/>
      <c r="Z33" s="18"/>
      <c r="AA33" s="10"/>
      <c r="AB33" s="17"/>
      <c r="AC33" s="19"/>
    </row>
    <row r="34" spans="1:29" ht="15.75" thickBot="1">
      <c r="A34" s="4" t="s">
        <v>54</v>
      </c>
      <c r="B34" s="10"/>
      <c r="C34" s="33"/>
      <c r="D34" s="9"/>
      <c r="E34" s="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1"/>
      <c r="Z34" s="22"/>
      <c r="AA34" s="20"/>
      <c r="AB34" s="21"/>
      <c r="AC34" s="34"/>
    </row>
    <row r="35" spans="1:29" ht="15.75" thickBot="1">
      <c r="A35" s="5" t="s">
        <v>55</v>
      </c>
      <c r="B35" s="36"/>
      <c r="C35" s="36"/>
      <c r="D35" s="9"/>
      <c r="E35" s="9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7"/>
      <c r="Z35" s="38"/>
      <c r="AA35" s="36"/>
      <c r="AB35" s="37"/>
      <c r="AC35" s="39"/>
    </row>
    <row r="36" spans="4:22" ht="15">
      <c r="D36" s="28"/>
      <c r="E36" s="35"/>
      <c r="V36" t="s">
        <v>56</v>
      </c>
    </row>
  </sheetData>
  <sheetProtection/>
  <mergeCells count="35">
    <mergeCell ref="D6:D9"/>
    <mergeCell ref="E6:E9"/>
    <mergeCell ref="F6:F9"/>
    <mergeCell ref="U6:U9"/>
    <mergeCell ref="I8:L8"/>
    <mergeCell ref="O7:O9"/>
    <mergeCell ref="P7:P9"/>
    <mergeCell ref="W7:W9"/>
    <mergeCell ref="T6:T9"/>
    <mergeCell ref="X7:X9"/>
    <mergeCell ref="Q6:Q9"/>
    <mergeCell ref="R6:R9"/>
    <mergeCell ref="S6:S9"/>
    <mergeCell ref="V6:Y6"/>
    <mergeCell ref="Y7:Y9"/>
    <mergeCell ref="B6:B9"/>
    <mergeCell ref="C6:C9"/>
    <mergeCell ref="G6:P6"/>
    <mergeCell ref="H8:H9"/>
    <mergeCell ref="Z6:Z9"/>
    <mergeCell ref="G7:G9"/>
    <mergeCell ref="H7:L7"/>
    <mergeCell ref="M7:M9"/>
    <mergeCell ref="N7:N9"/>
    <mergeCell ref="V7:V9"/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4">
      <selection activeCell="AB11" sqref="AB11"/>
    </sheetView>
  </sheetViews>
  <sheetFormatPr defaultColWidth="9.140625" defaultRowHeight="15"/>
  <cols>
    <col min="1" max="1" width="24.140625" style="0" bestFit="1" customWidth="1"/>
    <col min="2" max="3" width="7.7109375" style="0" customWidth="1"/>
    <col min="4" max="4" width="8.00390625" style="0" customWidth="1"/>
    <col min="5" max="5" width="6.57421875" style="0" customWidth="1"/>
    <col min="6" max="6" width="7.00390625" style="0" customWidth="1"/>
    <col min="7" max="7" width="5.421875" style="0" customWidth="1"/>
    <col min="8" max="8" width="5.8515625" style="0" customWidth="1"/>
    <col min="9" max="10" width="5.421875" style="0" customWidth="1"/>
    <col min="11" max="11" width="5.140625" style="0" customWidth="1"/>
    <col min="12" max="12" width="5.00390625" style="0" bestFit="1" customWidth="1"/>
    <col min="13" max="13" width="6.00390625" style="0" bestFit="1" customWidth="1"/>
    <col min="14" max="14" width="5.00390625" style="0" bestFit="1" customWidth="1"/>
    <col min="15" max="15" width="4.140625" style="0" customWidth="1"/>
    <col min="16" max="16" width="6.57421875" style="0" customWidth="1"/>
    <col min="17" max="17" width="5.00390625" style="0" customWidth="1"/>
    <col min="18" max="20" width="5.57421875" style="0" customWidth="1"/>
    <col min="21" max="21" width="5.28125" style="0" customWidth="1"/>
    <col min="22" max="22" width="6.57421875" style="0" customWidth="1"/>
    <col min="23" max="23" width="5.8515625" style="0" customWidth="1"/>
    <col min="24" max="25" width="6.57421875" style="0" customWidth="1"/>
    <col min="26" max="26" width="6.140625" style="0" customWidth="1"/>
    <col min="27" max="27" width="5.57421875" style="0" customWidth="1"/>
    <col min="28" max="28" width="7.00390625" style="0" customWidth="1"/>
    <col min="29" max="29" width="5.57421875" style="0" customWidth="1"/>
  </cols>
  <sheetData>
    <row r="1" spans="1:29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</row>
    <row r="2" spans="1:29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spans="1:29" ht="15">
      <c r="A3" s="88" t="s">
        <v>66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29" ht="15.75" thickBot="1">
      <c r="A4" s="89" t="s">
        <v>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</row>
    <row r="5" spans="1:29" ht="9.75" customHeight="1" thickBot="1">
      <c r="A5" s="86" t="s">
        <v>3</v>
      </c>
      <c r="B5" s="86" t="s">
        <v>4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 t="s">
        <v>5</v>
      </c>
      <c r="S5" s="86"/>
      <c r="T5" s="86"/>
      <c r="U5" s="86"/>
      <c r="V5" s="86"/>
      <c r="W5" s="86"/>
      <c r="X5" s="86"/>
      <c r="Y5" s="86"/>
      <c r="Z5" s="86"/>
      <c r="AA5" s="84" t="s">
        <v>6</v>
      </c>
      <c r="AB5" s="84" t="s">
        <v>7</v>
      </c>
      <c r="AC5" s="84" t="s">
        <v>8</v>
      </c>
    </row>
    <row r="6" spans="1:29" ht="15.75" thickBot="1">
      <c r="A6" s="86"/>
      <c r="B6" s="84" t="s">
        <v>9</v>
      </c>
      <c r="C6" s="84" t="s">
        <v>10</v>
      </c>
      <c r="D6" s="84" t="s">
        <v>11</v>
      </c>
      <c r="E6" s="84" t="s">
        <v>12</v>
      </c>
      <c r="F6" s="84" t="s">
        <v>13</v>
      </c>
      <c r="G6" s="86" t="s">
        <v>14</v>
      </c>
      <c r="H6" s="86"/>
      <c r="I6" s="86"/>
      <c r="J6" s="86"/>
      <c r="K6" s="86"/>
      <c r="L6" s="86"/>
      <c r="M6" s="86"/>
      <c r="N6" s="86"/>
      <c r="O6" s="86"/>
      <c r="P6" s="86"/>
      <c r="Q6" s="84" t="s">
        <v>15</v>
      </c>
      <c r="R6" s="84" t="s">
        <v>9</v>
      </c>
      <c r="S6" s="84" t="s">
        <v>10</v>
      </c>
      <c r="T6" s="84" t="s">
        <v>16</v>
      </c>
      <c r="U6" s="84" t="s">
        <v>17</v>
      </c>
      <c r="V6" s="86" t="s">
        <v>18</v>
      </c>
      <c r="W6" s="86"/>
      <c r="X6" s="86"/>
      <c r="Y6" s="86"/>
      <c r="Z6" s="84" t="s">
        <v>13</v>
      </c>
      <c r="AA6" s="84"/>
      <c r="AB6" s="84"/>
      <c r="AC6" s="84"/>
    </row>
    <row r="7" spans="1:29" ht="15.75" thickBot="1">
      <c r="A7" s="86"/>
      <c r="B7" s="84"/>
      <c r="C7" s="84"/>
      <c r="D7" s="84"/>
      <c r="E7" s="84"/>
      <c r="F7" s="84"/>
      <c r="G7" s="84" t="s">
        <v>19</v>
      </c>
      <c r="H7" s="86" t="s">
        <v>20</v>
      </c>
      <c r="I7" s="86"/>
      <c r="J7" s="86"/>
      <c r="K7" s="86"/>
      <c r="L7" s="86"/>
      <c r="M7" s="84" t="s">
        <v>21</v>
      </c>
      <c r="N7" s="84" t="s">
        <v>22</v>
      </c>
      <c r="O7" s="84" t="s">
        <v>23</v>
      </c>
      <c r="P7" s="84" t="s">
        <v>24</v>
      </c>
      <c r="Q7" s="84"/>
      <c r="R7" s="84"/>
      <c r="S7" s="84"/>
      <c r="T7" s="84"/>
      <c r="U7" s="84"/>
      <c r="V7" s="84" t="s">
        <v>25</v>
      </c>
      <c r="W7" s="84" t="s">
        <v>26</v>
      </c>
      <c r="X7" s="84" t="s">
        <v>27</v>
      </c>
      <c r="Y7" s="84" t="s">
        <v>28</v>
      </c>
      <c r="Z7" s="84"/>
      <c r="AA7" s="84"/>
      <c r="AB7" s="84"/>
      <c r="AC7" s="84"/>
    </row>
    <row r="8" spans="1:29" ht="15.75" thickBot="1">
      <c r="A8" s="86"/>
      <c r="B8" s="84"/>
      <c r="C8" s="84"/>
      <c r="D8" s="84"/>
      <c r="E8" s="84"/>
      <c r="F8" s="84"/>
      <c r="G8" s="84"/>
      <c r="H8" s="84" t="s">
        <v>29</v>
      </c>
      <c r="I8" s="86" t="s">
        <v>30</v>
      </c>
      <c r="J8" s="86"/>
      <c r="K8" s="86"/>
      <c r="L8" s="86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</row>
    <row r="9" spans="1:29" ht="83.25" customHeight="1" thickBot="1">
      <c r="A9" s="90"/>
      <c r="B9" s="85"/>
      <c r="C9" s="85"/>
      <c r="D9" s="85"/>
      <c r="E9" s="85"/>
      <c r="F9" s="85"/>
      <c r="G9" s="85"/>
      <c r="H9" s="85"/>
      <c r="I9" s="1" t="s">
        <v>31</v>
      </c>
      <c r="J9" s="1" t="s">
        <v>32</v>
      </c>
      <c r="K9" s="1" t="s">
        <v>33</v>
      </c>
      <c r="L9" s="1" t="s">
        <v>34</v>
      </c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</row>
    <row r="10" spans="1:29" ht="15.75" thickBot="1">
      <c r="A10" s="2"/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6">
        <v>27</v>
      </c>
      <c r="AC10" s="2">
        <v>28</v>
      </c>
    </row>
    <row r="11" spans="1:29" ht="15">
      <c r="A11" s="3" t="s">
        <v>35</v>
      </c>
      <c r="B11" s="8">
        <v>2001</v>
      </c>
      <c r="C11" s="9">
        <v>650</v>
      </c>
      <c r="D11" s="9">
        <f>B11+C11</f>
        <v>2651</v>
      </c>
      <c r="E11" s="9">
        <v>1033</v>
      </c>
      <c r="F11" s="9">
        <v>1618</v>
      </c>
      <c r="G11" s="9">
        <v>170</v>
      </c>
      <c r="H11" s="9">
        <v>181</v>
      </c>
      <c r="I11" s="9">
        <v>167</v>
      </c>
      <c r="J11" s="9">
        <v>3</v>
      </c>
      <c r="K11" s="9">
        <v>11</v>
      </c>
      <c r="L11" s="9">
        <v>26</v>
      </c>
      <c r="M11" s="9">
        <v>452</v>
      </c>
      <c r="N11" s="9">
        <v>227</v>
      </c>
      <c r="O11" s="9">
        <v>3</v>
      </c>
      <c r="P11" s="9">
        <v>1033</v>
      </c>
      <c r="Q11" s="9">
        <v>28</v>
      </c>
      <c r="R11" s="9">
        <v>120</v>
      </c>
      <c r="S11" s="9">
        <v>73</v>
      </c>
      <c r="T11" s="33">
        <v>193</v>
      </c>
      <c r="U11" s="9">
        <v>74</v>
      </c>
      <c r="V11" s="9">
        <v>1033</v>
      </c>
      <c r="W11" s="9">
        <v>74</v>
      </c>
      <c r="X11" s="9">
        <f>U11+V11</f>
        <v>1107</v>
      </c>
      <c r="Y11" s="13">
        <f>V11+(W11/3)</f>
        <v>1057.6666666666667</v>
      </c>
      <c r="Z11" s="14">
        <v>119</v>
      </c>
      <c r="AA11" s="15">
        <v>111</v>
      </c>
      <c r="AB11" s="13">
        <f>Y11/(AA11/22)</f>
        <v>209.62762762762762</v>
      </c>
      <c r="AC11" s="16"/>
    </row>
    <row r="12" spans="1:29" ht="15">
      <c r="A12" s="4" t="s">
        <v>36</v>
      </c>
      <c r="B12" s="10">
        <v>0</v>
      </c>
      <c r="C12" s="10">
        <v>0</v>
      </c>
      <c r="D12" s="10">
        <f aca="true" t="shared" si="0" ref="D12:D34">B12+C12</f>
        <v>0</v>
      </c>
      <c r="E12" s="10">
        <f aca="true" t="shared" si="1" ref="E12:E34">D12-F12</f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f aca="true" t="shared" si="2" ref="X12:X35">U12+V12</f>
        <v>0</v>
      </c>
      <c r="Y12" s="17">
        <f aca="true" t="shared" si="3" ref="Y12:Y35">V12+(W12/3)</f>
        <v>0</v>
      </c>
      <c r="Z12" s="18">
        <v>0</v>
      </c>
      <c r="AA12" s="41">
        <v>0</v>
      </c>
      <c r="AB12" s="17">
        <v>0</v>
      </c>
      <c r="AC12" s="19"/>
    </row>
    <row r="13" spans="1:29" ht="15">
      <c r="A13" s="4" t="s">
        <v>37</v>
      </c>
      <c r="B13" s="10">
        <v>1954</v>
      </c>
      <c r="C13" s="10">
        <v>637</v>
      </c>
      <c r="D13" s="10">
        <f t="shared" si="0"/>
        <v>2591</v>
      </c>
      <c r="E13" s="10">
        <f t="shared" si="1"/>
        <v>767</v>
      </c>
      <c r="F13" s="10">
        <v>1824</v>
      </c>
      <c r="G13" s="10">
        <v>128</v>
      </c>
      <c r="H13" s="10">
        <v>161</v>
      </c>
      <c r="I13" s="10">
        <v>159</v>
      </c>
      <c r="J13" s="10">
        <v>26</v>
      </c>
      <c r="K13" s="10">
        <v>7</v>
      </c>
      <c r="L13" s="10">
        <v>4</v>
      </c>
      <c r="M13" s="10">
        <v>347</v>
      </c>
      <c r="N13" s="10">
        <v>130</v>
      </c>
      <c r="O13" s="10">
        <v>1</v>
      </c>
      <c r="P13" s="10">
        <v>767</v>
      </c>
      <c r="Q13" s="10">
        <v>27</v>
      </c>
      <c r="R13" s="10">
        <v>87</v>
      </c>
      <c r="S13" s="10">
        <v>73</v>
      </c>
      <c r="T13" s="10">
        <v>160</v>
      </c>
      <c r="U13" s="10">
        <v>53</v>
      </c>
      <c r="V13" s="10">
        <v>767</v>
      </c>
      <c r="W13" s="10">
        <v>53</v>
      </c>
      <c r="X13" s="10">
        <f t="shared" si="2"/>
        <v>820</v>
      </c>
      <c r="Y13" s="17">
        <f t="shared" si="3"/>
        <v>784.6666666666666</v>
      </c>
      <c r="Z13" s="18">
        <v>107</v>
      </c>
      <c r="AA13" s="41">
        <v>92</v>
      </c>
      <c r="AB13" s="17">
        <f aca="true" t="shared" si="4" ref="AB13:AB35">Y13/(AA13/22)</f>
        <v>187.63768115942028</v>
      </c>
      <c r="AC13" s="19"/>
    </row>
    <row r="14" spans="1:35" ht="15">
      <c r="A14" s="4" t="s">
        <v>38</v>
      </c>
      <c r="B14" s="10">
        <v>1994</v>
      </c>
      <c r="C14" s="10">
        <v>635</v>
      </c>
      <c r="D14" s="10">
        <f t="shared" si="0"/>
        <v>2629</v>
      </c>
      <c r="E14" s="10">
        <f t="shared" si="1"/>
        <v>1283</v>
      </c>
      <c r="F14" s="10">
        <v>1346</v>
      </c>
      <c r="G14" s="10">
        <v>92</v>
      </c>
      <c r="H14" s="10">
        <v>707</v>
      </c>
      <c r="I14" s="10">
        <v>214</v>
      </c>
      <c r="J14" s="10">
        <v>22</v>
      </c>
      <c r="K14" s="10">
        <v>11</v>
      </c>
      <c r="L14" s="10">
        <v>33</v>
      </c>
      <c r="M14" s="10">
        <v>340</v>
      </c>
      <c r="N14" s="10">
        <v>143</v>
      </c>
      <c r="O14" s="10">
        <v>1</v>
      </c>
      <c r="P14" s="10">
        <v>1283</v>
      </c>
      <c r="Q14" s="10">
        <v>27</v>
      </c>
      <c r="R14" s="10">
        <v>71</v>
      </c>
      <c r="S14" s="10">
        <v>72</v>
      </c>
      <c r="T14" s="10">
        <v>143</v>
      </c>
      <c r="U14" s="10">
        <v>36</v>
      </c>
      <c r="V14" s="10">
        <v>1283</v>
      </c>
      <c r="W14" s="10">
        <v>36</v>
      </c>
      <c r="X14" s="10">
        <f t="shared" si="2"/>
        <v>1319</v>
      </c>
      <c r="Y14" s="17">
        <f t="shared" si="3"/>
        <v>1295</v>
      </c>
      <c r="Z14" s="18">
        <v>107</v>
      </c>
      <c r="AA14" s="41">
        <v>109</v>
      </c>
      <c r="AB14" s="17">
        <f t="shared" si="4"/>
        <v>261.37614678899087</v>
      </c>
      <c r="AC14" s="19"/>
      <c r="AE14" s="64"/>
      <c r="AH14" s="64"/>
      <c r="AI14" s="64"/>
    </row>
    <row r="15" spans="1:35" ht="15">
      <c r="A15" s="4" t="s">
        <v>39</v>
      </c>
      <c r="B15" s="10">
        <v>2198</v>
      </c>
      <c r="C15" s="10">
        <v>644</v>
      </c>
      <c r="D15" s="10">
        <f t="shared" si="0"/>
        <v>2842</v>
      </c>
      <c r="E15" s="10">
        <f t="shared" si="1"/>
        <v>1200</v>
      </c>
      <c r="F15" s="10">
        <v>1642</v>
      </c>
      <c r="G15" s="10">
        <v>262</v>
      </c>
      <c r="H15" s="10">
        <v>362</v>
      </c>
      <c r="I15" s="10">
        <v>227</v>
      </c>
      <c r="J15" s="10">
        <v>0</v>
      </c>
      <c r="K15" s="10">
        <v>2</v>
      </c>
      <c r="L15" s="10">
        <v>36</v>
      </c>
      <c r="M15" s="10">
        <v>324</v>
      </c>
      <c r="N15" s="10">
        <v>250</v>
      </c>
      <c r="O15" s="10">
        <v>2</v>
      </c>
      <c r="P15" s="10">
        <v>1200</v>
      </c>
      <c r="Q15" s="10">
        <v>38</v>
      </c>
      <c r="R15" s="10">
        <v>93</v>
      </c>
      <c r="S15" s="10">
        <v>73</v>
      </c>
      <c r="T15" s="10">
        <v>166</v>
      </c>
      <c r="U15" s="10">
        <v>66</v>
      </c>
      <c r="V15" s="10">
        <v>1200</v>
      </c>
      <c r="W15" s="10">
        <v>66</v>
      </c>
      <c r="X15" s="10">
        <f t="shared" si="2"/>
        <v>1266</v>
      </c>
      <c r="Y15" s="17">
        <f t="shared" si="3"/>
        <v>1222</v>
      </c>
      <c r="Z15" s="18">
        <v>100</v>
      </c>
      <c r="AA15" s="41">
        <v>107</v>
      </c>
      <c r="AB15" s="17">
        <f t="shared" si="4"/>
        <v>251.25233644859816</v>
      </c>
      <c r="AC15" s="19"/>
      <c r="AE15" s="64"/>
      <c r="AH15" s="64"/>
      <c r="AI15" s="64"/>
    </row>
    <row r="16" spans="1:31" ht="15">
      <c r="A16" s="4" t="s">
        <v>40</v>
      </c>
      <c r="B16" s="10">
        <v>1722</v>
      </c>
      <c r="C16" s="10">
        <v>632</v>
      </c>
      <c r="D16" s="10">
        <f t="shared" si="0"/>
        <v>2354</v>
      </c>
      <c r="E16" s="10">
        <f t="shared" si="1"/>
        <v>1104</v>
      </c>
      <c r="F16" s="10">
        <v>1250</v>
      </c>
      <c r="G16" s="10">
        <v>99</v>
      </c>
      <c r="H16" s="10">
        <v>446</v>
      </c>
      <c r="I16" s="10">
        <v>194</v>
      </c>
      <c r="J16" s="10">
        <v>3</v>
      </c>
      <c r="K16" s="10">
        <v>21</v>
      </c>
      <c r="L16" s="10">
        <v>55</v>
      </c>
      <c r="M16" s="10">
        <v>314</v>
      </c>
      <c r="N16" s="10">
        <v>243</v>
      </c>
      <c r="O16" s="10">
        <v>2</v>
      </c>
      <c r="P16" s="10">
        <v>1104</v>
      </c>
      <c r="Q16" s="10">
        <v>24</v>
      </c>
      <c r="R16" s="10">
        <v>104</v>
      </c>
      <c r="S16" s="10">
        <v>73</v>
      </c>
      <c r="T16" s="10">
        <v>177</v>
      </c>
      <c r="U16" s="10">
        <v>61</v>
      </c>
      <c r="V16" s="10">
        <v>1104</v>
      </c>
      <c r="W16" s="10">
        <v>61</v>
      </c>
      <c r="X16" s="10">
        <f t="shared" si="2"/>
        <v>1165</v>
      </c>
      <c r="Y16" s="17">
        <f t="shared" si="3"/>
        <v>1124.3333333333333</v>
      </c>
      <c r="Z16" s="18">
        <v>116</v>
      </c>
      <c r="AA16" s="41">
        <v>101</v>
      </c>
      <c r="AB16" s="17">
        <f t="shared" si="4"/>
        <v>244.9042904290429</v>
      </c>
      <c r="AC16" s="19"/>
      <c r="AE16" s="64"/>
    </row>
    <row r="17" spans="1:31" ht="15">
      <c r="A17" s="4" t="s">
        <v>41</v>
      </c>
      <c r="B17" s="10">
        <v>0</v>
      </c>
      <c r="C17" s="10">
        <v>0</v>
      </c>
      <c r="D17" s="10">
        <f t="shared" si="0"/>
        <v>0</v>
      </c>
      <c r="E17" s="10">
        <f t="shared" si="1"/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f t="shared" si="2"/>
        <v>0</v>
      </c>
      <c r="Y17" s="17">
        <f t="shared" si="3"/>
        <v>0</v>
      </c>
      <c r="Z17" s="18">
        <v>0</v>
      </c>
      <c r="AA17" s="41">
        <v>0</v>
      </c>
      <c r="AB17" s="17">
        <v>0</v>
      </c>
      <c r="AC17" s="19"/>
      <c r="AE17" s="64"/>
    </row>
    <row r="18" spans="1:31" ht="15">
      <c r="A18" s="4" t="s">
        <v>42</v>
      </c>
      <c r="B18" s="10">
        <v>381</v>
      </c>
      <c r="C18" s="10">
        <v>327</v>
      </c>
      <c r="D18" s="10">
        <f t="shared" si="0"/>
        <v>708</v>
      </c>
      <c r="E18" s="10">
        <f t="shared" si="1"/>
        <v>450</v>
      </c>
      <c r="F18" s="10">
        <v>258</v>
      </c>
      <c r="G18" s="10">
        <v>44</v>
      </c>
      <c r="H18" s="10">
        <v>30</v>
      </c>
      <c r="I18" s="10">
        <v>26</v>
      </c>
      <c r="J18" s="10">
        <v>2</v>
      </c>
      <c r="K18" s="10">
        <v>2</v>
      </c>
      <c r="L18" s="10">
        <v>4</v>
      </c>
      <c r="M18" s="10">
        <v>197</v>
      </c>
      <c r="N18" s="10">
        <v>177</v>
      </c>
      <c r="O18" s="10">
        <v>2</v>
      </c>
      <c r="P18" s="10">
        <v>450</v>
      </c>
      <c r="Q18" s="10">
        <v>33</v>
      </c>
      <c r="R18" s="10">
        <v>0</v>
      </c>
      <c r="S18" s="10">
        <v>0</v>
      </c>
      <c r="T18" s="10">
        <v>0</v>
      </c>
      <c r="U18" s="10">
        <v>0</v>
      </c>
      <c r="V18" s="10">
        <v>450</v>
      </c>
      <c r="W18" s="10">
        <v>0</v>
      </c>
      <c r="X18" s="10">
        <f t="shared" si="2"/>
        <v>450</v>
      </c>
      <c r="Y18" s="17">
        <f t="shared" si="3"/>
        <v>450</v>
      </c>
      <c r="Z18" s="18">
        <v>0</v>
      </c>
      <c r="AA18" s="41">
        <v>115</v>
      </c>
      <c r="AB18" s="17">
        <f t="shared" si="4"/>
        <v>86.08695652173913</v>
      </c>
      <c r="AC18" s="19"/>
      <c r="AE18" s="64"/>
    </row>
    <row r="19" spans="1:31" ht="15">
      <c r="A19" s="4" t="s">
        <v>43</v>
      </c>
      <c r="B19" s="10">
        <v>1577</v>
      </c>
      <c r="C19" s="10">
        <v>641</v>
      </c>
      <c r="D19" s="10">
        <f t="shared" si="0"/>
        <v>2218</v>
      </c>
      <c r="E19" s="10">
        <f t="shared" si="1"/>
        <v>1204</v>
      </c>
      <c r="F19" s="10">
        <v>1014</v>
      </c>
      <c r="G19" s="10">
        <v>116</v>
      </c>
      <c r="H19" s="10">
        <v>447</v>
      </c>
      <c r="I19" s="10">
        <v>80</v>
      </c>
      <c r="J19" s="10">
        <v>3</v>
      </c>
      <c r="K19" s="10">
        <v>11</v>
      </c>
      <c r="L19" s="10">
        <v>30</v>
      </c>
      <c r="M19" s="10">
        <v>406</v>
      </c>
      <c r="N19" s="10">
        <v>232</v>
      </c>
      <c r="O19" s="10">
        <v>3</v>
      </c>
      <c r="P19" s="10">
        <v>1204</v>
      </c>
      <c r="Q19" s="10">
        <v>26</v>
      </c>
      <c r="R19" s="10">
        <v>73</v>
      </c>
      <c r="S19" s="10">
        <v>73</v>
      </c>
      <c r="T19" s="10">
        <v>146</v>
      </c>
      <c r="U19" s="10">
        <v>68</v>
      </c>
      <c r="V19" s="10">
        <v>1204</v>
      </c>
      <c r="W19" s="10">
        <v>68</v>
      </c>
      <c r="X19" s="10">
        <f t="shared" si="2"/>
        <v>1272</v>
      </c>
      <c r="Y19" s="17">
        <f t="shared" si="3"/>
        <v>1226.6666666666667</v>
      </c>
      <c r="Z19" s="18">
        <v>78</v>
      </c>
      <c r="AA19" s="41">
        <v>113</v>
      </c>
      <c r="AB19" s="17">
        <f t="shared" si="4"/>
        <v>238.82005899705015</v>
      </c>
      <c r="AC19" s="19"/>
      <c r="AE19" s="64"/>
    </row>
    <row r="20" spans="1:31" ht="15">
      <c r="A20" s="4" t="s">
        <v>44</v>
      </c>
      <c r="B20" s="10">
        <v>2084</v>
      </c>
      <c r="C20" s="10">
        <v>638</v>
      </c>
      <c r="D20" s="10">
        <f t="shared" si="0"/>
        <v>2722</v>
      </c>
      <c r="E20" s="10">
        <f t="shared" si="1"/>
        <v>855</v>
      </c>
      <c r="F20" s="10">
        <v>1867</v>
      </c>
      <c r="G20" s="10">
        <v>165</v>
      </c>
      <c r="H20" s="10">
        <v>224</v>
      </c>
      <c r="I20" s="10">
        <v>192</v>
      </c>
      <c r="J20" s="10">
        <v>4</v>
      </c>
      <c r="K20" s="10">
        <v>33</v>
      </c>
      <c r="L20" s="10">
        <v>24</v>
      </c>
      <c r="M20" s="10">
        <v>305</v>
      </c>
      <c r="N20" s="10">
        <v>157</v>
      </c>
      <c r="O20" s="10">
        <v>4</v>
      </c>
      <c r="P20" s="10">
        <v>855</v>
      </c>
      <c r="Q20" s="10">
        <v>31</v>
      </c>
      <c r="R20" s="10">
        <v>52</v>
      </c>
      <c r="S20" s="10">
        <v>72</v>
      </c>
      <c r="T20" s="10">
        <v>124</v>
      </c>
      <c r="U20" s="10">
        <v>58</v>
      </c>
      <c r="V20" s="10">
        <v>855</v>
      </c>
      <c r="W20" s="10">
        <v>58</v>
      </c>
      <c r="X20" s="10">
        <f t="shared" si="2"/>
        <v>913</v>
      </c>
      <c r="Y20" s="17">
        <f t="shared" si="3"/>
        <v>874.3333333333334</v>
      </c>
      <c r="Z20" s="18">
        <v>66</v>
      </c>
      <c r="AA20" s="41">
        <v>107</v>
      </c>
      <c r="AB20" s="17">
        <f t="shared" si="4"/>
        <v>179.76947040498445</v>
      </c>
      <c r="AC20" s="19"/>
      <c r="AE20" s="64"/>
    </row>
    <row r="21" spans="1:29" ht="15">
      <c r="A21" s="4" t="s">
        <v>45</v>
      </c>
      <c r="B21" s="10">
        <v>1791</v>
      </c>
      <c r="C21" s="10">
        <v>492</v>
      </c>
      <c r="D21" s="10">
        <f t="shared" si="0"/>
        <v>2283</v>
      </c>
      <c r="E21" s="10">
        <f t="shared" si="1"/>
        <v>988</v>
      </c>
      <c r="F21" s="10">
        <v>1295</v>
      </c>
      <c r="G21" s="10">
        <v>53</v>
      </c>
      <c r="H21" s="10">
        <v>246</v>
      </c>
      <c r="I21" s="10">
        <v>233</v>
      </c>
      <c r="J21" s="10">
        <v>9</v>
      </c>
      <c r="K21" s="10">
        <v>10</v>
      </c>
      <c r="L21" s="10">
        <v>40</v>
      </c>
      <c r="M21" s="10">
        <v>329</v>
      </c>
      <c r="N21" s="10">
        <v>358</v>
      </c>
      <c r="O21" s="10">
        <v>2</v>
      </c>
      <c r="P21" s="10">
        <v>988</v>
      </c>
      <c r="Q21" s="10">
        <v>6</v>
      </c>
      <c r="R21" s="10">
        <v>48</v>
      </c>
      <c r="S21" s="10">
        <v>23</v>
      </c>
      <c r="T21" s="10">
        <v>71</v>
      </c>
      <c r="U21" s="10">
        <v>35</v>
      </c>
      <c r="V21" s="10">
        <v>988</v>
      </c>
      <c r="W21" s="10">
        <v>35</v>
      </c>
      <c r="X21" s="10">
        <f t="shared" si="2"/>
        <v>1023</v>
      </c>
      <c r="Y21" s="17">
        <f t="shared" si="3"/>
        <v>999.6666666666666</v>
      </c>
      <c r="Z21" s="18">
        <v>36</v>
      </c>
      <c r="AA21" s="41">
        <v>114</v>
      </c>
      <c r="AB21" s="17">
        <f t="shared" si="4"/>
        <v>192.91812865497076</v>
      </c>
      <c r="AC21" s="19"/>
    </row>
    <row r="22" spans="1:31" ht="15">
      <c r="A22" s="4" t="s">
        <v>46</v>
      </c>
      <c r="B22" s="10">
        <v>1634</v>
      </c>
      <c r="C22" s="10">
        <v>635</v>
      </c>
      <c r="D22" s="10">
        <f t="shared" si="0"/>
        <v>2269</v>
      </c>
      <c r="E22" s="10">
        <f t="shared" si="1"/>
        <v>1174</v>
      </c>
      <c r="F22" s="10">
        <v>1095</v>
      </c>
      <c r="G22" s="10">
        <v>131</v>
      </c>
      <c r="H22" s="10">
        <v>220</v>
      </c>
      <c r="I22" s="10">
        <v>96</v>
      </c>
      <c r="J22" s="10">
        <v>4</v>
      </c>
      <c r="K22" s="10">
        <v>13</v>
      </c>
      <c r="L22" s="10">
        <v>28</v>
      </c>
      <c r="M22" s="10">
        <v>391</v>
      </c>
      <c r="N22" s="10">
        <v>431</v>
      </c>
      <c r="O22" s="10">
        <v>1</v>
      </c>
      <c r="P22" s="10">
        <v>1174</v>
      </c>
      <c r="Q22" s="10">
        <v>34</v>
      </c>
      <c r="R22" s="10">
        <v>73</v>
      </c>
      <c r="S22" s="10">
        <v>71</v>
      </c>
      <c r="T22" s="10">
        <v>144</v>
      </c>
      <c r="U22" s="10">
        <v>41</v>
      </c>
      <c r="V22" s="10">
        <v>1174</v>
      </c>
      <c r="W22" s="10">
        <v>41</v>
      </c>
      <c r="X22" s="10">
        <f t="shared" si="2"/>
        <v>1215</v>
      </c>
      <c r="Y22" s="17">
        <f t="shared" si="3"/>
        <v>1187.6666666666667</v>
      </c>
      <c r="Z22" s="18">
        <v>103</v>
      </c>
      <c r="AA22" s="41">
        <v>103</v>
      </c>
      <c r="AB22" s="17">
        <f t="shared" si="4"/>
        <v>253.67637540453077</v>
      </c>
      <c r="AC22" s="19"/>
      <c r="AE22" s="64"/>
    </row>
    <row r="23" spans="1:35" ht="15">
      <c r="A23" s="4" t="s">
        <v>47</v>
      </c>
      <c r="B23" s="10">
        <v>1706</v>
      </c>
      <c r="C23" s="10">
        <v>641</v>
      </c>
      <c r="D23" s="10">
        <f t="shared" si="0"/>
        <v>2347</v>
      </c>
      <c r="E23" s="10">
        <f t="shared" si="1"/>
        <v>1212</v>
      </c>
      <c r="F23" s="10">
        <v>1135</v>
      </c>
      <c r="G23" s="10">
        <v>62</v>
      </c>
      <c r="H23" s="10">
        <v>111</v>
      </c>
      <c r="I23" s="10">
        <v>44</v>
      </c>
      <c r="J23" s="10">
        <v>3</v>
      </c>
      <c r="K23" s="10">
        <v>4</v>
      </c>
      <c r="L23" s="10">
        <v>6</v>
      </c>
      <c r="M23" s="10">
        <v>526</v>
      </c>
      <c r="N23" s="10">
        <v>513</v>
      </c>
      <c r="O23" s="10">
        <v>0</v>
      </c>
      <c r="P23" s="10">
        <v>1212</v>
      </c>
      <c r="Q23" s="10">
        <v>41</v>
      </c>
      <c r="R23" s="10">
        <v>94</v>
      </c>
      <c r="S23" s="10">
        <v>71</v>
      </c>
      <c r="T23" s="10">
        <v>165</v>
      </c>
      <c r="U23" s="10">
        <v>65</v>
      </c>
      <c r="V23" s="10">
        <v>1212</v>
      </c>
      <c r="W23" s="10">
        <v>65</v>
      </c>
      <c r="X23" s="10">
        <f t="shared" si="2"/>
        <v>1277</v>
      </c>
      <c r="Y23" s="17">
        <f t="shared" si="3"/>
        <v>1233.6666666666667</v>
      </c>
      <c r="Z23" s="18">
        <v>100</v>
      </c>
      <c r="AA23" s="41">
        <v>111</v>
      </c>
      <c r="AB23" s="17">
        <f t="shared" si="4"/>
        <v>244.5105105105105</v>
      </c>
      <c r="AC23" s="19"/>
      <c r="AE23" s="64"/>
      <c r="AH23" s="64"/>
      <c r="AI23" s="64"/>
    </row>
    <row r="24" spans="1:31" ht="15">
      <c r="A24" s="4" t="s">
        <v>48</v>
      </c>
      <c r="B24" s="10">
        <v>0</v>
      </c>
      <c r="C24" s="10">
        <v>0</v>
      </c>
      <c r="D24" s="10">
        <f t="shared" si="0"/>
        <v>0</v>
      </c>
      <c r="E24" s="10">
        <f t="shared" si="1"/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/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f t="shared" si="2"/>
        <v>0</v>
      </c>
      <c r="Y24" s="17">
        <f t="shared" si="3"/>
        <v>0</v>
      </c>
      <c r="Z24" s="18">
        <v>0</v>
      </c>
      <c r="AA24" s="41">
        <v>0</v>
      </c>
      <c r="AB24" s="17">
        <v>0</v>
      </c>
      <c r="AC24" s="19"/>
      <c r="AE24" s="64"/>
    </row>
    <row r="25" spans="1:35" ht="15">
      <c r="A25" s="4" t="s">
        <v>57</v>
      </c>
      <c r="B25" s="10">
        <v>1186</v>
      </c>
      <c r="C25" s="10">
        <v>476</v>
      </c>
      <c r="D25" s="10">
        <f t="shared" si="0"/>
        <v>1662</v>
      </c>
      <c r="E25" s="10">
        <f t="shared" si="1"/>
        <v>707</v>
      </c>
      <c r="F25" s="10">
        <v>955</v>
      </c>
      <c r="G25" s="10">
        <v>23</v>
      </c>
      <c r="H25" s="10">
        <v>116</v>
      </c>
      <c r="I25" s="10">
        <v>62</v>
      </c>
      <c r="J25" s="10">
        <v>0</v>
      </c>
      <c r="K25" s="10">
        <v>0</v>
      </c>
      <c r="L25" s="10">
        <v>23</v>
      </c>
      <c r="M25" s="10">
        <v>306</v>
      </c>
      <c r="N25" s="10">
        <v>262</v>
      </c>
      <c r="O25" s="10">
        <v>0</v>
      </c>
      <c r="P25" s="10">
        <v>707</v>
      </c>
      <c r="Q25" s="10">
        <v>0</v>
      </c>
      <c r="R25" s="10">
        <v>58</v>
      </c>
      <c r="S25" s="10">
        <v>29</v>
      </c>
      <c r="T25" s="10">
        <v>87</v>
      </c>
      <c r="U25" s="10">
        <v>65</v>
      </c>
      <c r="V25" s="10">
        <v>707</v>
      </c>
      <c r="W25" s="10">
        <v>65</v>
      </c>
      <c r="X25" s="10">
        <f t="shared" si="2"/>
        <v>772</v>
      </c>
      <c r="Y25" s="17">
        <f t="shared" si="3"/>
        <v>728.6666666666666</v>
      </c>
      <c r="Z25" s="18">
        <v>22</v>
      </c>
      <c r="AA25" s="41">
        <v>102</v>
      </c>
      <c r="AB25" s="17">
        <f t="shared" si="4"/>
        <v>157.16339869281043</v>
      </c>
      <c r="AC25" s="19"/>
      <c r="AE25" s="64"/>
      <c r="AH25" s="64"/>
      <c r="AI25" s="64"/>
    </row>
    <row r="26" spans="1:29" ht="15">
      <c r="A26" s="4" t="s">
        <v>58</v>
      </c>
      <c r="B26" s="10">
        <v>1213</v>
      </c>
      <c r="C26" s="10">
        <v>482</v>
      </c>
      <c r="D26" s="10">
        <f t="shared" si="0"/>
        <v>1695</v>
      </c>
      <c r="E26" s="10">
        <f t="shared" si="1"/>
        <v>954</v>
      </c>
      <c r="F26" s="10">
        <v>741</v>
      </c>
      <c r="G26" s="10">
        <v>73</v>
      </c>
      <c r="H26" s="10">
        <v>140</v>
      </c>
      <c r="I26" s="10">
        <v>134</v>
      </c>
      <c r="J26" s="10">
        <v>24</v>
      </c>
      <c r="K26" s="10">
        <v>7</v>
      </c>
      <c r="L26" s="10">
        <v>48</v>
      </c>
      <c r="M26" s="10">
        <v>293</v>
      </c>
      <c r="N26" s="10">
        <v>448</v>
      </c>
      <c r="O26" s="10">
        <v>0</v>
      </c>
      <c r="P26" s="10">
        <v>954</v>
      </c>
      <c r="Q26" s="10">
        <v>5</v>
      </c>
      <c r="R26" s="10">
        <v>27</v>
      </c>
      <c r="S26" s="10">
        <v>41</v>
      </c>
      <c r="T26" s="10">
        <v>68</v>
      </c>
      <c r="U26" s="10">
        <v>32</v>
      </c>
      <c r="V26" s="10">
        <v>954</v>
      </c>
      <c r="W26" s="10">
        <v>32</v>
      </c>
      <c r="X26" s="10">
        <f t="shared" si="2"/>
        <v>986</v>
      </c>
      <c r="Y26" s="17">
        <f t="shared" si="3"/>
        <v>964.6666666666666</v>
      </c>
      <c r="Z26" s="18">
        <v>36</v>
      </c>
      <c r="AA26" s="41">
        <v>114</v>
      </c>
      <c r="AB26" s="17">
        <f t="shared" si="4"/>
        <v>186.16374269005848</v>
      </c>
      <c r="AC26" s="19"/>
    </row>
    <row r="27" spans="1:31" ht="15">
      <c r="A27" s="4" t="s">
        <v>59</v>
      </c>
      <c r="B27" s="10">
        <v>0</v>
      </c>
      <c r="C27" s="10">
        <v>0</v>
      </c>
      <c r="D27" s="10">
        <f t="shared" si="0"/>
        <v>0</v>
      </c>
      <c r="E27" s="10">
        <f t="shared" si="1"/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f t="shared" si="2"/>
        <v>0</v>
      </c>
      <c r="Y27" s="17">
        <f t="shared" si="3"/>
        <v>0</v>
      </c>
      <c r="Z27" s="18">
        <v>0</v>
      </c>
      <c r="AA27" s="41">
        <v>0</v>
      </c>
      <c r="AB27" s="17">
        <v>0</v>
      </c>
      <c r="AC27" s="19"/>
      <c r="AE27" s="64"/>
    </row>
    <row r="28" spans="1:35" ht="15">
      <c r="A28" s="4" t="s">
        <v>60</v>
      </c>
      <c r="B28" s="10">
        <v>974</v>
      </c>
      <c r="C28" s="10">
        <v>478</v>
      </c>
      <c r="D28" s="10">
        <f t="shared" si="0"/>
        <v>1452</v>
      </c>
      <c r="E28" s="10">
        <f t="shared" si="1"/>
        <v>924</v>
      </c>
      <c r="F28" s="10">
        <v>528</v>
      </c>
      <c r="G28" s="10">
        <v>78</v>
      </c>
      <c r="H28" s="10">
        <v>264</v>
      </c>
      <c r="I28" s="10">
        <v>90</v>
      </c>
      <c r="J28" s="10">
        <v>18</v>
      </c>
      <c r="K28" s="10">
        <v>9</v>
      </c>
      <c r="L28" s="10">
        <v>14</v>
      </c>
      <c r="M28" s="10">
        <v>370</v>
      </c>
      <c r="N28" s="10">
        <v>212</v>
      </c>
      <c r="O28" s="10">
        <v>0</v>
      </c>
      <c r="P28" s="10">
        <v>924</v>
      </c>
      <c r="Q28" s="10">
        <v>4</v>
      </c>
      <c r="R28" s="10">
        <v>13</v>
      </c>
      <c r="S28" s="10">
        <v>24</v>
      </c>
      <c r="T28" s="10">
        <v>37</v>
      </c>
      <c r="U28" s="10">
        <v>24</v>
      </c>
      <c r="V28" s="10">
        <v>924</v>
      </c>
      <c r="W28" s="10">
        <v>24</v>
      </c>
      <c r="X28" s="10">
        <f t="shared" si="2"/>
        <v>948</v>
      </c>
      <c r="Y28" s="17">
        <f t="shared" si="3"/>
        <v>932</v>
      </c>
      <c r="Z28" s="18">
        <v>13</v>
      </c>
      <c r="AA28" s="41">
        <v>109</v>
      </c>
      <c r="AB28" s="17">
        <f t="shared" si="4"/>
        <v>188.11009174311928</v>
      </c>
      <c r="AC28" s="19"/>
      <c r="AE28" s="64"/>
      <c r="AH28" s="64"/>
      <c r="AI28" s="64"/>
    </row>
    <row r="29" spans="1:29" ht="15">
      <c r="A29" s="4" t="s">
        <v>49</v>
      </c>
      <c r="B29" s="10">
        <v>1897</v>
      </c>
      <c r="C29" s="10">
        <v>488</v>
      </c>
      <c r="D29" s="10">
        <f t="shared" si="0"/>
        <v>2385</v>
      </c>
      <c r="E29" s="10">
        <f t="shared" si="1"/>
        <v>722</v>
      </c>
      <c r="F29" s="10">
        <v>1663</v>
      </c>
      <c r="G29" s="10">
        <v>0</v>
      </c>
      <c r="H29" s="10">
        <v>306</v>
      </c>
      <c r="I29" s="10">
        <v>225</v>
      </c>
      <c r="J29" s="10">
        <v>7</v>
      </c>
      <c r="K29" s="10">
        <v>4</v>
      </c>
      <c r="L29" s="10">
        <v>35</v>
      </c>
      <c r="M29" s="10">
        <v>220</v>
      </c>
      <c r="N29" s="10">
        <v>196</v>
      </c>
      <c r="O29" s="10">
        <v>0</v>
      </c>
      <c r="P29" s="10">
        <v>722</v>
      </c>
      <c r="Q29" s="10">
        <v>6</v>
      </c>
      <c r="R29" s="10">
        <v>85</v>
      </c>
      <c r="S29" s="10">
        <v>84</v>
      </c>
      <c r="T29" s="10">
        <v>169</v>
      </c>
      <c r="U29" s="10">
        <v>63</v>
      </c>
      <c r="V29" s="10">
        <v>722</v>
      </c>
      <c r="W29" s="10">
        <v>63</v>
      </c>
      <c r="X29" s="10">
        <f t="shared" si="2"/>
        <v>785</v>
      </c>
      <c r="Y29" s="17">
        <f t="shared" si="3"/>
        <v>743</v>
      </c>
      <c r="Z29" s="18">
        <v>106</v>
      </c>
      <c r="AA29" s="41">
        <v>107</v>
      </c>
      <c r="AB29" s="17">
        <f t="shared" si="4"/>
        <v>152.76635514018693</v>
      </c>
      <c r="AC29" s="19"/>
    </row>
    <row r="30" spans="1:29" ht="15">
      <c r="A30" s="4" t="s">
        <v>50</v>
      </c>
      <c r="B30" s="10">
        <v>1891</v>
      </c>
      <c r="C30" s="10">
        <v>566</v>
      </c>
      <c r="D30" s="10">
        <f t="shared" si="0"/>
        <v>2457</v>
      </c>
      <c r="E30" s="10">
        <f t="shared" si="1"/>
        <v>769</v>
      </c>
      <c r="F30" s="10">
        <v>1688</v>
      </c>
      <c r="G30" s="10">
        <v>48</v>
      </c>
      <c r="H30" s="10">
        <v>274</v>
      </c>
      <c r="I30" s="10">
        <v>165</v>
      </c>
      <c r="J30" s="10">
        <v>3</v>
      </c>
      <c r="K30" s="10">
        <v>1</v>
      </c>
      <c r="L30" s="10">
        <v>70</v>
      </c>
      <c r="M30" s="10">
        <v>271</v>
      </c>
      <c r="N30" s="10">
        <v>175</v>
      </c>
      <c r="O30" s="10">
        <v>1</v>
      </c>
      <c r="P30" s="10">
        <v>769</v>
      </c>
      <c r="Q30" s="10">
        <v>5</v>
      </c>
      <c r="R30" s="10">
        <v>72</v>
      </c>
      <c r="S30" s="10">
        <v>84</v>
      </c>
      <c r="T30" s="10">
        <v>156</v>
      </c>
      <c r="U30" s="10">
        <v>6</v>
      </c>
      <c r="V30" s="10">
        <v>769</v>
      </c>
      <c r="W30" s="10">
        <v>6</v>
      </c>
      <c r="X30" s="10">
        <f t="shared" si="2"/>
        <v>775</v>
      </c>
      <c r="Y30" s="17">
        <f t="shared" si="3"/>
        <v>771</v>
      </c>
      <c r="Z30" s="18">
        <v>150</v>
      </c>
      <c r="AA30" s="41">
        <v>116</v>
      </c>
      <c r="AB30" s="17">
        <f t="shared" si="4"/>
        <v>146.22413793103448</v>
      </c>
      <c r="AC30" s="19"/>
    </row>
    <row r="31" spans="1:35" ht="15">
      <c r="A31" s="4" t="s">
        <v>51</v>
      </c>
      <c r="B31" s="10">
        <v>2125</v>
      </c>
      <c r="C31" s="10">
        <v>526</v>
      </c>
      <c r="D31" s="10">
        <f t="shared" si="0"/>
        <v>2651</v>
      </c>
      <c r="E31" s="10">
        <v>1195</v>
      </c>
      <c r="F31" s="10">
        <v>1456</v>
      </c>
      <c r="G31" s="10">
        <v>163</v>
      </c>
      <c r="H31" s="10">
        <v>275</v>
      </c>
      <c r="I31" s="10">
        <v>258</v>
      </c>
      <c r="J31" s="10">
        <v>7</v>
      </c>
      <c r="K31" s="10">
        <v>16</v>
      </c>
      <c r="L31" s="10">
        <v>102</v>
      </c>
      <c r="M31" s="10">
        <v>410</v>
      </c>
      <c r="N31" s="10">
        <v>344</v>
      </c>
      <c r="O31" s="10">
        <v>3</v>
      </c>
      <c r="P31" s="10">
        <v>1195</v>
      </c>
      <c r="Q31" s="10">
        <v>26</v>
      </c>
      <c r="R31" s="10">
        <v>66</v>
      </c>
      <c r="S31" s="10">
        <v>70</v>
      </c>
      <c r="T31" s="10">
        <v>136</v>
      </c>
      <c r="U31" s="10">
        <v>96</v>
      </c>
      <c r="V31" s="10">
        <v>1195</v>
      </c>
      <c r="W31" s="10">
        <v>96</v>
      </c>
      <c r="X31" s="10">
        <f t="shared" si="2"/>
        <v>1291</v>
      </c>
      <c r="Y31" s="17">
        <f t="shared" si="3"/>
        <v>1227</v>
      </c>
      <c r="Z31" s="18">
        <v>40</v>
      </c>
      <c r="AA31" s="41">
        <v>99</v>
      </c>
      <c r="AB31" s="17">
        <f t="shared" si="4"/>
        <v>272.6666666666667</v>
      </c>
      <c r="AC31" s="19"/>
      <c r="AE31" s="64"/>
      <c r="AH31" s="64"/>
      <c r="AI31" s="64"/>
    </row>
    <row r="32" spans="1:35" ht="15">
      <c r="A32" s="4" t="s">
        <v>52</v>
      </c>
      <c r="B32" s="10">
        <v>2143</v>
      </c>
      <c r="C32" s="10">
        <v>522</v>
      </c>
      <c r="D32" s="10">
        <f t="shared" si="0"/>
        <v>2665</v>
      </c>
      <c r="E32" s="10">
        <f t="shared" si="1"/>
        <v>767</v>
      </c>
      <c r="F32" s="10">
        <v>1898</v>
      </c>
      <c r="G32" s="10">
        <v>72</v>
      </c>
      <c r="H32" s="10">
        <v>159</v>
      </c>
      <c r="I32" s="10">
        <v>154</v>
      </c>
      <c r="J32" s="10">
        <v>19</v>
      </c>
      <c r="K32" s="10">
        <v>2</v>
      </c>
      <c r="L32" s="10">
        <v>14</v>
      </c>
      <c r="M32" s="10">
        <v>326</v>
      </c>
      <c r="N32" s="10">
        <v>200</v>
      </c>
      <c r="O32" s="10">
        <v>10</v>
      </c>
      <c r="P32" s="10">
        <v>767</v>
      </c>
      <c r="Q32" s="10">
        <v>21</v>
      </c>
      <c r="R32" s="10">
        <v>43</v>
      </c>
      <c r="S32" s="10">
        <v>71</v>
      </c>
      <c r="T32" s="10">
        <v>114</v>
      </c>
      <c r="U32" s="10">
        <v>62</v>
      </c>
      <c r="V32" s="10">
        <v>767</v>
      </c>
      <c r="W32" s="10">
        <v>62</v>
      </c>
      <c r="X32" s="10">
        <f t="shared" si="2"/>
        <v>829</v>
      </c>
      <c r="Y32" s="17">
        <f t="shared" si="3"/>
        <v>787.6666666666666</v>
      </c>
      <c r="Z32" s="18">
        <v>52</v>
      </c>
      <c r="AA32" s="41">
        <v>107</v>
      </c>
      <c r="AB32" s="17">
        <f t="shared" si="4"/>
        <v>161.95015576323988</v>
      </c>
      <c r="AC32" s="19"/>
      <c r="AE32" s="64"/>
      <c r="AH32" s="64"/>
      <c r="AI32" s="64"/>
    </row>
    <row r="33" spans="1:35" ht="15">
      <c r="A33" s="4" t="s">
        <v>53</v>
      </c>
      <c r="B33" s="10">
        <v>2185</v>
      </c>
      <c r="C33" s="10">
        <v>628</v>
      </c>
      <c r="D33" s="10">
        <f t="shared" si="0"/>
        <v>2813</v>
      </c>
      <c r="E33" s="10">
        <f t="shared" si="1"/>
        <v>1467</v>
      </c>
      <c r="F33" s="10">
        <v>1346</v>
      </c>
      <c r="G33" s="10">
        <v>241</v>
      </c>
      <c r="H33" s="10">
        <v>368</v>
      </c>
      <c r="I33" s="10">
        <v>304</v>
      </c>
      <c r="J33" s="10">
        <v>9</v>
      </c>
      <c r="K33" s="10">
        <v>1</v>
      </c>
      <c r="L33" s="10">
        <v>21</v>
      </c>
      <c r="M33" s="10">
        <v>353</v>
      </c>
      <c r="N33" s="10">
        <v>502</v>
      </c>
      <c r="O33" s="10">
        <v>3</v>
      </c>
      <c r="P33" s="10">
        <v>1467</v>
      </c>
      <c r="Q33" s="10">
        <v>30</v>
      </c>
      <c r="R33" s="10">
        <v>39</v>
      </c>
      <c r="S33" s="10">
        <v>71</v>
      </c>
      <c r="T33" s="10">
        <v>110</v>
      </c>
      <c r="U33" s="10">
        <v>51</v>
      </c>
      <c r="V33" s="10">
        <v>1467</v>
      </c>
      <c r="W33" s="10">
        <v>51</v>
      </c>
      <c r="X33" s="10">
        <f t="shared" si="2"/>
        <v>1518</v>
      </c>
      <c r="Y33" s="17">
        <f t="shared" si="3"/>
        <v>1484</v>
      </c>
      <c r="Z33" s="18">
        <v>59</v>
      </c>
      <c r="AA33" s="41">
        <v>112</v>
      </c>
      <c r="AB33" s="17">
        <f t="shared" si="4"/>
        <v>291.5</v>
      </c>
      <c r="AC33" s="19"/>
      <c r="AE33" s="64"/>
      <c r="AH33" s="64"/>
      <c r="AI33" s="64"/>
    </row>
    <row r="34" spans="1:35" ht="15.75" thickBot="1">
      <c r="A34" s="4" t="s">
        <v>54</v>
      </c>
      <c r="B34" s="33">
        <v>749</v>
      </c>
      <c r="C34" s="20">
        <v>524</v>
      </c>
      <c r="D34" s="20">
        <f t="shared" si="0"/>
        <v>1273</v>
      </c>
      <c r="E34" s="20">
        <f t="shared" si="1"/>
        <v>705</v>
      </c>
      <c r="F34" s="20">
        <v>568</v>
      </c>
      <c r="G34" s="20">
        <v>5</v>
      </c>
      <c r="H34" s="20">
        <v>212</v>
      </c>
      <c r="I34" s="20">
        <v>78</v>
      </c>
      <c r="J34" s="20">
        <v>4</v>
      </c>
      <c r="K34" s="20">
        <v>3</v>
      </c>
      <c r="L34" s="20">
        <v>18</v>
      </c>
      <c r="M34" s="20">
        <v>358</v>
      </c>
      <c r="N34" s="20">
        <v>130</v>
      </c>
      <c r="O34" s="20">
        <v>0</v>
      </c>
      <c r="P34" s="20">
        <v>705</v>
      </c>
      <c r="Q34" s="20">
        <v>0</v>
      </c>
      <c r="R34" s="20">
        <v>59</v>
      </c>
      <c r="S34" s="20">
        <v>30</v>
      </c>
      <c r="T34" s="20">
        <v>89</v>
      </c>
      <c r="U34" s="20">
        <v>63</v>
      </c>
      <c r="V34" s="20">
        <v>705</v>
      </c>
      <c r="W34" s="20">
        <v>63</v>
      </c>
      <c r="X34" s="20">
        <f t="shared" si="2"/>
        <v>768</v>
      </c>
      <c r="Y34" s="21">
        <f t="shared" si="3"/>
        <v>726</v>
      </c>
      <c r="Z34" s="22">
        <v>26</v>
      </c>
      <c r="AA34" s="40">
        <v>106</v>
      </c>
      <c r="AB34" s="21">
        <f t="shared" si="4"/>
        <v>150.67924528301887</v>
      </c>
      <c r="AC34" s="34"/>
      <c r="AE34" s="64"/>
      <c r="AH34" s="64"/>
      <c r="AI34" s="64"/>
    </row>
    <row r="35" spans="1:29" ht="15.75" thickBot="1">
      <c r="A35" s="5" t="s">
        <v>55</v>
      </c>
      <c r="B35" s="36">
        <f aca="true" t="shared" si="5" ref="B35:U35">SUM(B11:B34)</f>
        <v>33405</v>
      </c>
      <c r="C35" s="36">
        <f t="shared" si="5"/>
        <v>11262</v>
      </c>
      <c r="D35" s="36">
        <f t="shared" si="5"/>
        <v>44667</v>
      </c>
      <c r="E35" s="36">
        <f t="shared" si="5"/>
        <v>19480</v>
      </c>
      <c r="F35" s="36">
        <f t="shared" si="5"/>
        <v>25187</v>
      </c>
      <c r="G35" s="36">
        <f t="shared" si="5"/>
        <v>2025</v>
      </c>
      <c r="H35" s="36">
        <f t="shared" si="5"/>
        <v>5249</v>
      </c>
      <c r="I35" s="36">
        <f t="shared" si="5"/>
        <v>3102</v>
      </c>
      <c r="J35" s="36">
        <f t="shared" si="5"/>
        <v>170</v>
      </c>
      <c r="K35" s="36">
        <f t="shared" si="5"/>
        <v>168</v>
      </c>
      <c r="L35" s="36">
        <f t="shared" si="5"/>
        <v>631</v>
      </c>
      <c r="M35" s="36">
        <f t="shared" si="5"/>
        <v>6838</v>
      </c>
      <c r="N35" s="36">
        <f t="shared" si="5"/>
        <v>5330</v>
      </c>
      <c r="O35" s="36">
        <f t="shared" si="5"/>
        <v>38</v>
      </c>
      <c r="P35" s="36">
        <f t="shared" si="5"/>
        <v>19480</v>
      </c>
      <c r="Q35" s="36">
        <f t="shared" si="5"/>
        <v>412</v>
      </c>
      <c r="R35" s="36">
        <f t="shared" si="5"/>
        <v>1277</v>
      </c>
      <c r="S35" s="36">
        <f t="shared" si="5"/>
        <v>1178</v>
      </c>
      <c r="T35" s="36">
        <f t="shared" si="5"/>
        <v>2455</v>
      </c>
      <c r="U35" s="36">
        <f t="shared" si="5"/>
        <v>1019</v>
      </c>
      <c r="V35" s="36">
        <v>19480</v>
      </c>
      <c r="W35" s="36">
        <f>SUM(W11:W34)</f>
        <v>1019</v>
      </c>
      <c r="X35" s="65">
        <f t="shared" si="2"/>
        <v>20499</v>
      </c>
      <c r="Y35" s="66">
        <f t="shared" si="3"/>
        <v>19819.666666666668</v>
      </c>
      <c r="Z35" s="38">
        <v>1436</v>
      </c>
      <c r="AA35" s="42">
        <v>2169</v>
      </c>
      <c r="AB35" s="66">
        <f t="shared" si="4"/>
        <v>201.02935300445674</v>
      </c>
      <c r="AC35" s="39"/>
    </row>
    <row r="36" ht="15">
      <c r="V36" t="s">
        <v>56</v>
      </c>
    </row>
  </sheetData>
  <sheetProtection/>
  <mergeCells count="35"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  <mergeCell ref="B6:B9"/>
    <mergeCell ref="C6:C9"/>
    <mergeCell ref="D6:D9"/>
    <mergeCell ref="E6:E9"/>
    <mergeCell ref="F6:F9"/>
    <mergeCell ref="G6:P6"/>
    <mergeCell ref="H8:H9"/>
    <mergeCell ref="I8:L8"/>
    <mergeCell ref="Q6:Q9"/>
    <mergeCell ref="R6:R9"/>
    <mergeCell ref="S6:S9"/>
    <mergeCell ref="T6:T9"/>
    <mergeCell ref="U6:U9"/>
    <mergeCell ref="V6:Y6"/>
    <mergeCell ref="Y7:Y9"/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7"/>
  <sheetViews>
    <sheetView zoomScalePageLayoutView="0" workbookViewId="0" topLeftCell="A7">
      <selection activeCell="AH31" sqref="AH31"/>
    </sheetView>
  </sheetViews>
  <sheetFormatPr defaultColWidth="9.140625" defaultRowHeight="15"/>
  <cols>
    <col min="1" max="1" width="24.140625" style="0" bestFit="1" customWidth="1"/>
    <col min="2" max="3" width="7.7109375" style="0" customWidth="1"/>
    <col min="4" max="4" width="6.421875" style="0" customWidth="1"/>
    <col min="5" max="5" width="6.57421875" style="0" customWidth="1"/>
    <col min="6" max="6" width="7.00390625" style="0" customWidth="1"/>
    <col min="7" max="8" width="5.8515625" style="0" customWidth="1"/>
    <col min="9" max="10" width="5.421875" style="0" customWidth="1"/>
    <col min="11" max="11" width="5.140625" style="0" customWidth="1"/>
    <col min="12" max="12" width="5.00390625" style="0" bestFit="1" customWidth="1"/>
    <col min="13" max="13" width="6.00390625" style="0" bestFit="1" customWidth="1"/>
    <col min="14" max="14" width="5.00390625" style="0" bestFit="1" customWidth="1"/>
    <col min="15" max="15" width="4.140625" style="0" customWidth="1"/>
    <col min="16" max="16" width="6.57421875" style="0" customWidth="1"/>
    <col min="17" max="17" width="5.00390625" style="0" customWidth="1"/>
    <col min="18" max="20" width="5.57421875" style="0" customWidth="1"/>
    <col min="21" max="21" width="5.28125" style="0" customWidth="1"/>
    <col min="22" max="22" width="6.57421875" style="0" customWidth="1"/>
    <col min="23" max="23" width="5.8515625" style="0" customWidth="1"/>
    <col min="24" max="25" width="6.57421875" style="0" customWidth="1"/>
    <col min="26" max="26" width="6.140625" style="0" customWidth="1"/>
    <col min="27" max="27" width="5.57421875" style="0" customWidth="1"/>
    <col min="28" max="28" width="7.00390625" style="0" customWidth="1"/>
    <col min="29" max="29" width="5.57421875" style="0" customWidth="1"/>
  </cols>
  <sheetData>
    <row r="1" spans="1:29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</row>
    <row r="2" spans="1:29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spans="1:29" ht="15">
      <c r="A3" s="88" t="s">
        <v>67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29" ht="15.75" thickBot="1">
      <c r="A4" s="89" t="s">
        <v>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</row>
    <row r="5" spans="1:39" ht="15.75" thickBot="1">
      <c r="A5" s="86" t="s">
        <v>3</v>
      </c>
      <c r="B5" s="86" t="s">
        <v>4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 t="s">
        <v>5</v>
      </c>
      <c r="S5" s="86"/>
      <c r="T5" s="86"/>
      <c r="U5" s="86"/>
      <c r="V5" s="86"/>
      <c r="W5" s="86"/>
      <c r="X5" s="86"/>
      <c r="Y5" s="86"/>
      <c r="Z5" s="86"/>
      <c r="AA5" s="84" t="s">
        <v>6</v>
      </c>
      <c r="AB5" s="84" t="s">
        <v>7</v>
      </c>
      <c r="AC5" s="84" t="s">
        <v>8</v>
      </c>
      <c r="AM5">
        <v>24</v>
      </c>
    </row>
    <row r="6" spans="1:29" ht="15.75" thickBot="1">
      <c r="A6" s="86"/>
      <c r="B6" s="84" t="s">
        <v>9</v>
      </c>
      <c r="C6" s="84" t="s">
        <v>10</v>
      </c>
      <c r="D6" s="84" t="s">
        <v>11</v>
      </c>
      <c r="E6" s="84" t="s">
        <v>12</v>
      </c>
      <c r="F6" s="84" t="s">
        <v>13</v>
      </c>
      <c r="G6" s="86" t="s">
        <v>14</v>
      </c>
      <c r="H6" s="86"/>
      <c r="I6" s="86"/>
      <c r="J6" s="86"/>
      <c r="K6" s="86"/>
      <c r="L6" s="86"/>
      <c r="M6" s="86"/>
      <c r="N6" s="86"/>
      <c r="O6" s="86"/>
      <c r="P6" s="86"/>
      <c r="Q6" s="84" t="s">
        <v>15</v>
      </c>
      <c r="R6" s="84" t="s">
        <v>9</v>
      </c>
      <c r="S6" s="84" t="s">
        <v>10</v>
      </c>
      <c r="T6" s="84" t="s">
        <v>16</v>
      </c>
      <c r="U6" s="84" t="s">
        <v>17</v>
      </c>
      <c r="V6" s="86" t="s">
        <v>18</v>
      </c>
      <c r="W6" s="86"/>
      <c r="X6" s="86"/>
      <c r="Y6" s="86"/>
      <c r="Z6" s="84" t="s">
        <v>13</v>
      </c>
      <c r="AA6" s="84"/>
      <c r="AB6" s="84"/>
      <c r="AC6" s="84"/>
    </row>
    <row r="7" spans="1:29" ht="15.75" thickBot="1">
      <c r="A7" s="86"/>
      <c r="B7" s="84"/>
      <c r="C7" s="84"/>
      <c r="D7" s="84"/>
      <c r="E7" s="84"/>
      <c r="F7" s="84"/>
      <c r="G7" s="84" t="s">
        <v>19</v>
      </c>
      <c r="H7" s="86" t="s">
        <v>20</v>
      </c>
      <c r="I7" s="86"/>
      <c r="J7" s="86"/>
      <c r="K7" s="86"/>
      <c r="L7" s="86"/>
      <c r="M7" s="84" t="s">
        <v>21</v>
      </c>
      <c r="N7" s="84" t="s">
        <v>22</v>
      </c>
      <c r="O7" s="84" t="s">
        <v>23</v>
      </c>
      <c r="P7" s="84" t="s">
        <v>24</v>
      </c>
      <c r="Q7" s="84"/>
      <c r="R7" s="84"/>
      <c r="S7" s="84"/>
      <c r="T7" s="84"/>
      <c r="U7" s="84"/>
      <c r="V7" s="84" t="s">
        <v>25</v>
      </c>
      <c r="W7" s="84" t="s">
        <v>26</v>
      </c>
      <c r="X7" s="84" t="s">
        <v>27</v>
      </c>
      <c r="Y7" s="84" t="s">
        <v>28</v>
      </c>
      <c r="Z7" s="84"/>
      <c r="AA7" s="84"/>
      <c r="AB7" s="84"/>
      <c r="AC7" s="84"/>
    </row>
    <row r="8" spans="1:29" ht="15.75" thickBot="1">
      <c r="A8" s="86"/>
      <c r="B8" s="84"/>
      <c r="C8" s="84"/>
      <c r="D8" s="84"/>
      <c r="E8" s="84"/>
      <c r="F8" s="84"/>
      <c r="G8" s="84"/>
      <c r="H8" s="84" t="s">
        <v>29</v>
      </c>
      <c r="I8" s="86" t="s">
        <v>30</v>
      </c>
      <c r="J8" s="86"/>
      <c r="K8" s="86"/>
      <c r="L8" s="86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</row>
    <row r="9" spans="1:29" ht="83.25" customHeight="1" thickBot="1">
      <c r="A9" s="90"/>
      <c r="B9" s="85"/>
      <c r="C9" s="85"/>
      <c r="D9" s="85"/>
      <c r="E9" s="85"/>
      <c r="F9" s="85"/>
      <c r="G9" s="85"/>
      <c r="H9" s="85"/>
      <c r="I9" s="1" t="s">
        <v>31</v>
      </c>
      <c r="J9" s="1" t="s">
        <v>32</v>
      </c>
      <c r="K9" s="1" t="s">
        <v>33</v>
      </c>
      <c r="L9" s="1" t="s">
        <v>34</v>
      </c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</row>
    <row r="10" spans="1:29" ht="15.75" thickBot="1">
      <c r="A10" s="2"/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6">
        <v>27</v>
      </c>
      <c r="AC10" s="2">
        <v>28</v>
      </c>
    </row>
    <row r="11" spans="1:36" ht="15.75" thickBot="1">
      <c r="A11" s="3" t="s">
        <v>35</v>
      </c>
      <c r="B11" s="8">
        <v>2001</v>
      </c>
      <c r="C11" s="8">
        <v>645</v>
      </c>
      <c r="D11" s="8">
        <f>B11+C11</f>
        <v>2646</v>
      </c>
      <c r="E11" s="8">
        <v>1026</v>
      </c>
      <c r="F11" s="8">
        <f>D11-E11</f>
        <v>1620</v>
      </c>
      <c r="G11" s="8">
        <v>167</v>
      </c>
      <c r="H11" s="8">
        <v>181</v>
      </c>
      <c r="I11" s="8">
        <v>167</v>
      </c>
      <c r="J11" s="8">
        <v>3</v>
      </c>
      <c r="K11" s="8">
        <v>11</v>
      </c>
      <c r="L11" s="8">
        <v>26</v>
      </c>
      <c r="M11" s="8">
        <v>450</v>
      </c>
      <c r="N11" s="8">
        <v>225</v>
      </c>
      <c r="O11" s="8">
        <v>3</v>
      </c>
      <c r="P11" s="8">
        <v>1026</v>
      </c>
      <c r="Q11" s="8"/>
      <c r="R11" s="8"/>
      <c r="S11" s="8"/>
      <c r="T11" s="12"/>
      <c r="U11" s="8"/>
      <c r="V11" s="8"/>
      <c r="W11" s="8"/>
      <c r="X11" s="8"/>
      <c r="Y11" s="50"/>
      <c r="Z11" s="12"/>
      <c r="AA11" s="51"/>
      <c r="AB11" s="50"/>
      <c r="AC11" s="52"/>
      <c r="AJ11" s="8"/>
    </row>
    <row r="12" spans="1:36" ht="15.75" thickBot="1">
      <c r="A12" s="4" t="s">
        <v>36</v>
      </c>
      <c r="B12" s="8">
        <v>0</v>
      </c>
      <c r="C12" s="8">
        <v>0</v>
      </c>
      <c r="D12" s="8">
        <f aca="true" t="shared" si="0" ref="D12:D35">B12+C12</f>
        <v>0</v>
      </c>
      <c r="E12" s="8">
        <v>0</v>
      </c>
      <c r="F12" s="8">
        <f aca="true" t="shared" si="1" ref="F12:F35">D12-E12</f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10">
        <v>0</v>
      </c>
      <c r="P12" s="10">
        <v>0</v>
      </c>
      <c r="Q12" s="10"/>
      <c r="R12" s="10"/>
      <c r="S12" s="10"/>
      <c r="T12" s="10"/>
      <c r="U12" s="10"/>
      <c r="V12" s="10"/>
      <c r="W12" s="10"/>
      <c r="X12" s="10"/>
      <c r="Y12" s="17"/>
      <c r="Z12" s="18"/>
      <c r="AA12" s="10"/>
      <c r="AB12" s="17"/>
      <c r="AC12" s="19"/>
      <c r="AJ12" s="10"/>
    </row>
    <row r="13" spans="1:36" ht="15.75" thickBot="1">
      <c r="A13" s="4" t="s">
        <v>37</v>
      </c>
      <c r="B13" s="8">
        <v>1954</v>
      </c>
      <c r="C13" s="8">
        <v>636</v>
      </c>
      <c r="D13" s="8">
        <f t="shared" si="0"/>
        <v>2590</v>
      </c>
      <c r="E13" s="8">
        <v>765</v>
      </c>
      <c r="F13" s="8">
        <f t="shared" si="1"/>
        <v>1825</v>
      </c>
      <c r="G13" s="8">
        <v>127</v>
      </c>
      <c r="H13" s="8">
        <v>161</v>
      </c>
      <c r="I13" s="8">
        <v>159</v>
      </c>
      <c r="J13" s="8">
        <v>26</v>
      </c>
      <c r="K13" s="8">
        <v>7</v>
      </c>
      <c r="L13" s="8">
        <v>4</v>
      </c>
      <c r="M13" s="8">
        <v>346</v>
      </c>
      <c r="N13" s="8">
        <v>130</v>
      </c>
      <c r="O13" s="10">
        <v>1</v>
      </c>
      <c r="P13" s="10">
        <v>765</v>
      </c>
      <c r="Q13" s="10"/>
      <c r="R13" s="10"/>
      <c r="S13" s="10"/>
      <c r="T13" s="10"/>
      <c r="U13" s="10"/>
      <c r="V13" s="10"/>
      <c r="W13" s="10"/>
      <c r="X13" s="10"/>
      <c r="Y13" s="17"/>
      <c r="Z13" s="18"/>
      <c r="AA13" s="10"/>
      <c r="AB13" s="17"/>
      <c r="AC13" s="19"/>
      <c r="AJ13" s="10"/>
    </row>
    <row r="14" spans="1:36" ht="15.75" thickBot="1">
      <c r="A14" s="4" t="s">
        <v>38</v>
      </c>
      <c r="B14" s="8">
        <v>1995</v>
      </c>
      <c r="C14" s="8">
        <v>635</v>
      </c>
      <c r="D14" s="8">
        <f t="shared" si="0"/>
        <v>2630</v>
      </c>
      <c r="E14" s="8">
        <v>1283</v>
      </c>
      <c r="F14" s="8">
        <f t="shared" si="1"/>
        <v>1347</v>
      </c>
      <c r="G14" s="8">
        <v>92</v>
      </c>
      <c r="H14" s="8">
        <v>707</v>
      </c>
      <c r="I14" s="8">
        <v>214</v>
      </c>
      <c r="J14" s="8">
        <v>22</v>
      </c>
      <c r="K14" s="8">
        <v>11</v>
      </c>
      <c r="L14" s="8">
        <v>33</v>
      </c>
      <c r="M14" s="8">
        <v>340</v>
      </c>
      <c r="N14" s="8">
        <v>143</v>
      </c>
      <c r="O14" s="10">
        <v>1</v>
      </c>
      <c r="P14" s="10">
        <v>1283</v>
      </c>
      <c r="Q14" s="10"/>
      <c r="R14" s="10"/>
      <c r="S14" s="10"/>
      <c r="T14" s="10"/>
      <c r="U14" s="10"/>
      <c r="V14" s="10"/>
      <c r="W14" s="10"/>
      <c r="X14" s="10"/>
      <c r="Y14" s="17"/>
      <c r="Z14" s="18"/>
      <c r="AA14" s="10"/>
      <c r="AB14" s="17"/>
      <c r="AC14" s="19"/>
      <c r="AJ14" s="10"/>
    </row>
    <row r="15" spans="1:36" ht="15.75" thickBot="1">
      <c r="A15" s="4" t="s">
        <v>39</v>
      </c>
      <c r="B15" s="8">
        <v>2198</v>
      </c>
      <c r="C15" s="8">
        <v>642</v>
      </c>
      <c r="D15" s="8">
        <f t="shared" si="0"/>
        <v>2840</v>
      </c>
      <c r="E15" s="8">
        <v>1199</v>
      </c>
      <c r="F15" s="8">
        <f t="shared" si="1"/>
        <v>1641</v>
      </c>
      <c r="G15" s="8">
        <v>262</v>
      </c>
      <c r="H15" s="8">
        <v>362</v>
      </c>
      <c r="I15" s="8">
        <v>227</v>
      </c>
      <c r="J15" s="8">
        <v>0</v>
      </c>
      <c r="K15" s="8">
        <v>2</v>
      </c>
      <c r="L15" s="8">
        <v>36</v>
      </c>
      <c r="M15" s="8">
        <v>323</v>
      </c>
      <c r="N15" s="8">
        <v>250</v>
      </c>
      <c r="O15" s="10">
        <v>2</v>
      </c>
      <c r="P15" s="10">
        <v>1199</v>
      </c>
      <c r="Q15" s="10"/>
      <c r="R15" s="10"/>
      <c r="S15" s="10"/>
      <c r="T15" s="10"/>
      <c r="U15" s="10"/>
      <c r="V15" s="10"/>
      <c r="W15" s="10"/>
      <c r="X15" s="10"/>
      <c r="Y15" s="17"/>
      <c r="Z15" s="18"/>
      <c r="AA15" s="10"/>
      <c r="AB15" s="17"/>
      <c r="AC15" s="19"/>
      <c r="AJ15" s="10"/>
    </row>
    <row r="16" spans="1:36" ht="15.75" thickBot="1">
      <c r="A16" s="4" t="s">
        <v>40</v>
      </c>
      <c r="B16" s="8">
        <v>1723</v>
      </c>
      <c r="C16" s="8">
        <v>632</v>
      </c>
      <c r="D16" s="8">
        <f t="shared" si="0"/>
        <v>2355</v>
      </c>
      <c r="E16" s="8">
        <v>1105</v>
      </c>
      <c r="F16" s="8">
        <f t="shared" si="1"/>
        <v>1250</v>
      </c>
      <c r="G16" s="8">
        <v>100</v>
      </c>
      <c r="H16" s="8">
        <v>446</v>
      </c>
      <c r="I16" s="8">
        <v>194</v>
      </c>
      <c r="J16" s="8">
        <v>3</v>
      </c>
      <c r="K16" s="8">
        <v>21</v>
      </c>
      <c r="L16" s="8">
        <v>55</v>
      </c>
      <c r="M16" s="8">
        <v>314</v>
      </c>
      <c r="N16" s="8">
        <v>243</v>
      </c>
      <c r="O16" s="10">
        <v>2</v>
      </c>
      <c r="P16" s="10">
        <v>1105</v>
      </c>
      <c r="Q16" s="10"/>
      <c r="R16" s="10"/>
      <c r="S16" s="10"/>
      <c r="T16" s="10"/>
      <c r="U16" s="10"/>
      <c r="V16" s="10"/>
      <c r="W16" s="10"/>
      <c r="X16" s="10"/>
      <c r="Y16" s="17"/>
      <c r="Z16" s="18"/>
      <c r="AA16" s="10"/>
      <c r="AB16" s="17"/>
      <c r="AC16" s="19"/>
      <c r="AJ16" s="10"/>
    </row>
    <row r="17" spans="1:36" ht="15.75" thickBot="1">
      <c r="A17" s="4" t="s">
        <v>41</v>
      </c>
      <c r="B17" s="8">
        <v>0</v>
      </c>
      <c r="C17" s="8">
        <v>0</v>
      </c>
      <c r="D17" s="8">
        <f t="shared" si="0"/>
        <v>0</v>
      </c>
      <c r="E17" s="8">
        <v>0</v>
      </c>
      <c r="F17" s="8">
        <f t="shared" si="1"/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10">
        <v>0</v>
      </c>
      <c r="P17" s="10">
        <v>0</v>
      </c>
      <c r="Q17" s="10"/>
      <c r="R17" s="10"/>
      <c r="S17" s="10"/>
      <c r="T17" s="10"/>
      <c r="U17" s="10"/>
      <c r="V17" s="10"/>
      <c r="W17" s="10"/>
      <c r="X17" s="10"/>
      <c r="Y17" s="17"/>
      <c r="Z17" s="18"/>
      <c r="AA17" s="10"/>
      <c r="AB17" s="17"/>
      <c r="AC17" s="19"/>
      <c r="AJ17" s="10"/>
    </row>
    <row r="18" spans="1:36" ht="15.75" thickBot="1">
      <c r="A18" s="4" t="s">
        <v>42</v>
      </c>
      <c r="B18" s="8">
        <v>381</v>
      </c>
      <c r="C18" s="8">
        <v>327</v>
      </c>
      <c r="D18" s="8">
        <f t="shared" si="0"/>
        <v>708</v>
      </c>
      <c r="E18" s="8">
        <v>450</v>
      </c>
      <c r="F18" s="8">
        <f t="shared" si="1"/>
        <v>258</v>
      </c>
      <c r="G18" s="8">
        <v>44</v>
      </c>
      <c r="H18" s="8">
        <v>30</v>
      </c>
      <c r="I18" s="8">
        <v>26</v>
      </c>
      <c r="J18" s="8">
        <v>2</v>
      </c>
      <c r="K18" s="8">
        <v>2</v>
      </c>
      <c r="L18" s="8">
        <v>4</v>
      </c>
      <c r="M18" s="8">
        <v>197</v>
      </c>
      <c r="N18" s="8">
        <v>177</v>
      </c>
      <c r="O18" s="10">
        <v>2</v>
      </c>
      <c r="P18" s="10">
        <v>450</v>
      </c>
      <c r="Q18" s="10"/>
      <c r="R18" s="10"/>
      <c r="S18" s="10"/>
      <c r="T18" s="10"/>
      <c r="U18" s="10"/>
      <c r="V18" s="10"/>
      <c r="W18" s="10"/>
      <c r="X18" s="10"/>
      <c r="Y18" s="17"/>
      <c r="Z18" s="18"/>
      <c r="AA18" s="10"/>
      <c r="AB18" s="17"/>
      <c r="AC18" s="19"/>
      <c r="AJ18" s="10"/>
    </row>
    <row r="19" spans="1:36" ht="15.75" thickBot="1">
      <c r="A19" s="4" t="s">
        <v>43</v>
      </c>
      <c r="B19" s="8">
        <v>1577</v>
      </c>
      <c r="C19" s="8">
        <v>640</v>
      </c>
      <c r="D19" s="8">
        <f t="shared" si="0"/>
        <v>2217</v>
      </c>
      <c r="E19" s="8">
        <v>1202</v>
      </c>
      <c r="F19" s="8">
        <f t="shared" si="1"/>
        <v>1015</v>
      </c>
      <c r="G19" s="8">
        <v>115</v>
      </c>
      <c r="H19" s="8">
        <v>447</v>
      </c>
      <c r="I19" s="8">
        <v>80</v>
      </c>
      <c r="J19" s="8">
        <v>3</v>
      </c>
      <c r="K19" s="8">
        <v>11</v>
      </c>
      <c r="L19" s="8">
        <v>30</v>
      </c>
      <c r="M19" s="8">
        <v>405</v>
      </c>
      <c r="N19" s="8">
        <v>232</v>
      </c>
      <c r="O19" s="10">
        <v>3</v>
      </c>
      <c r="P19" s="10">
        <v>1202</v>
      </c>
      <c r="Q19" s="10"/>
      <c r="R19" s="10"/>
      <c r="S19" s="10"/>
      <c r="T19" s="10"/>
      <c r="U19" s="10"/>
      <c r="V19" s="10"/>
      <c r="W19" s="10"/>
      <c r="X19" s="10"/>
      <c r="Y19" s="17"/>
      <c r="Z19" s="18"/>
      <c r="AA19" s="10"/>
      <c r="AB19" s="17"/>
      <c r="AC19" s="19"/>
      <c r="AJ19" s="10"/>
    </row>
    <row r="20" spans="1:36" ht="15.75" thickBot="1">
      <c r="A20" s="4" t="s">
        <v>44</v>
      </c>
      <c r="B20" s="8">
        <v>2084</v>
      </c>
      <c r="C20" s="8">
        <v>638</v>
      </c>
      <c r="D20" s="8">
        <f t="shared" si="0"/>
        <v>2722</v>
      </c>
      <c r="E20" s="8">
        <v>854</v>
      </c>
      <c r="F20" s="8">
        <f t="shared" si="1"/>
        <v>1868</v>
      </c>
      <c r="G20" s="8">
        <v>163</v>
      </c>
      <c r="H20" s="8">
        <v>224</v>
      </c>
      <c r="I20" s="8">
        <v>192</v>
      </c>
      <c r="J20" s="8">
        <v>4</v>
      </c>
      <c r="K20" s="8">
        <v>33</v>
      </c>
      <c r="L20" s="8">
        <v>24</v>
      </c>
      <c r="M20" s="8">
        <v>306</v>
      </c>
      <c r="N20" s="8">
        <v>157</v>
      </c>
      <c r="O20" s="10">
        <v>4</v>
      </c>
      <c r="P20" s="10">
        <v>854</v>
      </c>
      <c r="Q20" s="10"/>
      <c r="R20" s="10"/>
      <c r="S20" s="10"/>
      <c r="T20" s="10"/>
      <c r="U20" s="10"/>
      <c r="V20" s="10"/>
      <c r="W20" s="10"/>
      <c r="X20" s="10"/>
      <c r="Y20" s="17"/>
      <c r="Z20" s="18"/>
      <c r="AA20" s="10"/>
      <c r="AB20" s="17"/>
      <c r="AC20" s="19"/>
      <c r="AJ20" s="10"/>
    </row>
    <row r="21" spans="1:36" ht="15.75" thickBot="1">
      <c r="A21" s="4" t="s">
        <v>45</v>
      </c>
      <c r="B21" s="8">
        <v>1791</v>
      </c>
      <c r="C21" s="8">
        <v>492</v>
      </c>
      <c r="D21" s="8">
        <f t="shared" si="0"/>
        <v>2283</v>
      </c>
      <c r="E21" s="8">
        <v>987</v>
      </c>
      <c r="F21" s="8">
        <f t="shared" si="1"/>
        <v>1296</v>
      </c>
      <c r="G21" s="8">
        <v>52</v>
      </c>
      <c r="H21" s="8">
        <v>246</v>
      </c>
      <c r="I21" s="8">
        <v>233</v>
      </c>
      <c r="J21" s="8">
        <v>9</v>
      </c>
      <c r="K21" s="8">
        <v>10</v>
      </c>
      <c r="L21" s="8">
        <v>40</v>
      </c>
      <c r="M21" s="8">
        <v>329</v>
      </c>
      <c r="N21" s="8">
        <v>358</v>
      </c>
      <c r="O21" s="10">
        <v>2</v>
      </c>
      <c r="P21" s="10">
        <v>987</v>
      </c>
      <c r="Q21" s="10"/>
      <c r="R21" s="10"/>
      <c r="S21" s="10"/>
      <c r="T21" s="10"/>
      <c r="U21" s="10"/>
      <c r="V21" s="10"/>
      <c r="W21" s="10"/>
      <c r="X21" s="10"/>
      <c r="Y21" s="17"/>
      <c r="Z21" s="18"/>
      <c r="AA21" s="10"/>
      <c r="AB21" s="17"/>
      <c r="AC21" s="19"/>
      <c r="AJ21" s="10"/>
    </row>
    <row r="22" spans="1:36" ht="15.75" thickBot="1">
      <c r="A22" s="4" t="s">
        <v>46</v>
      </c>
      <c r="B22" s="8">
        <v>1634</v>
      </c>
      <c r="C22" s="8">
        <v>635</v>
      </c>
      <c r="D22" s="8">
        <f t="shared" si="0"/>
        <v>2269</v>
      </c>
      <c r="E22" s="8">
        <v>1173</v>
      </c>
      <c r="F22" s="8">
        <f t="shared" si="1"/>
        <v>1096</v>
      </c>
      <c r="G22" s="8">
        <v>131</v>
      </c>
      <c r="H22" s="8">
        <v>220</v>
      </c>
      <c r="I22" s="8">
        <v>96</v>
      </c>
      <c r="J22" s="8">
        <v>4</v>
      </c>
      <c r="K22" s="8">
        <v>13</v>
      </c>
      <c r="L22" s="8">
        <v>28</v>
      </c>
      <c r="M22" s="8">
        <v>390</v>
      </c>
      <c r="N22" s="8">
        <v>431</v>
      </c>
      <c r="O22" s="10">
        <v>1</v>
      </c>
      <c r="P22" s="10">
        <v>1173</v>
      </c>
      <c r="Q22" s="10"/>
      <c r="R22" s="10"/>
      <c r="S22" s="10"/>
      <c r="T22" s="10"/>
      <c r="U22" s="10"/>
      <c r="V22" s="10"/>
      <c r="W22" s="10"/>
      <c r="X22" s="10"/>
      <c r="Y22" s="17"/>
      <c r="Z22" s="18"/>
      <c r="AA22" s="10"/>
      <c r="AB22" s="17"/>
      <c r="AC22" s="19"/>
      <c r="AJ22" s="10"/>
    </row>
    <row r="23" spans="1:36" ht="15.75" thickBot="1">
      <c r="A23" s="4" t="s">
        <v>47</v>
      </c>
      <c r="B23" s="8">
        <v>1706</v>
      </c>
      <c r="C23" s="8">
        <v>640</v>
      </c>
      <c r="D23" s="8">
        <f t="shared" si="0"/>
        <v>2346</v>
      </c>
      <c r="E23" s="8">
        <v>1211</v>
      </c>
      <c r="F23" s="8">
        <f t="shared" si="1"/>
        <v>1135</v>
      </c>
      <c r="G23" s="8">
        <v>62</v>
      </c>
      <c r="H23" s="8">
        <v>111</v>
      </c>
      <c r="I23" s="8">
        <v>44</v>
      </c>
      <c r="J23" s="8">
        <v>3</v>
      </c>
      <c r="K23" s="8">
        <v>4</v>
      </c>
      <c r="L23" s="8">
        <v>6</v>
      </c>
      <c r="M23" s="8">
        <v>525</v>
      </c>
      <c r="N23" s="8">
        <v>513</v>
      </c>
      <c r="O23" s="10">
        <v>0</v>
      </c>
      <c r="P23" s="10">
        <v>1211</v>
      </c>
      <c r="Q23" s="10"/>
      <c r="R23" s="10"/>
      <c r="S23" s="10"/>
      <c r="T23" s="10"/>
      <c r="U23" s="10"/>
      <c r="V23" s="10"/>
      <c r="W23" s="10"/>
      <c r="X23" s="10"/>
      <c r="Y23" s="17"/>
      <c r="Z23" s="18"/>
      <c r="AA23" s="10"/>
      <c r="AB23" s="17"/>
      <c r="AC23" s="19"/>
      <c r="AJ23" s="10"/>
    </row>
    <row r="24" spans="1:36" ht="15.75" thickBot="1">
      <c r="A24" s="4" t="s">
        <v>48</v>
      </c>
      <c r="B24" s="8">
        <v>0</v>
      </c>
      <c r="C24" s="8">
        <v>0</v>
      </c>
      <c r="D24" s="8">
        <f t="shared" si="0"/>
        <v>0</v>
      </c>
      <c r="E24" s="8">
        <v>0</v>
      </c>
      <c r="F24" s="8">
        <f t="shared" si="1"/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10">
        <v>0</v>
      </c>
      <c r="P24" s="10">
        <v>0</v>
      </c>
      <c r="Q24" s="10"/>
      <c r="R24" s="10"/>
      <c r="S24" s="10"/>
      <c r="T24" s="10"/>
      <c r="U24" s="10"/>
      <c r="V24" s="10"/>
      <c r="W24" s="10"/>
      <c r="X24" s="10"/>
      <c r="Y24" s="17"/>
      <c r="Z24" s="18"/>
      <c r="AA24" s="10"/>
      <c r="AB24" s="17"/>
      <c r="AC24" s="19"/>
      <c r="AJ24" s="10"/>
    </row>
    <row r="25" spans="1:36" ht="15.75" thickBot="1">
      <c r="A25" s="4" t="s">
        <v>57</v>
      </c>
      <c r="B25" s="8">
        <v>1186</v>
      </c>
      <c r="C25" s="8">
        <v>476</v>
      </c>
      <c r="D25" s="8">
        <f t="shared" si="0"/>
        <v>1662</v>
      </c>
      <c r="E25" s="8">
        <v>707</v>
      </c>
      <c r="F25" s="8">
        <f t="shared" si="1"/>
        <v>955</v>
      </c>
      <c r="G25" s="8">
        <v>23</v>
      </c>
      <c r="H25" s="8">
        <v>116</v>
      </c>
      <c r="I25" s="8">
        <v>62</v>
      </c>
      <c r="J25" s="8">
        <v>0</v>
      </c>
      <c r="K25" s="8">
        <v>0</v>
      </c>
      <c r="L25" s="8">
        <v>23</v>
      </c>
      <c r="M25" s="8">
        <v>306</v>
      </c>
      <c r="N25" s="8">
        <v>262</v>
      </c>
      <c r="O25" s="10">
        <v>0</v>
      </c>
      <c r="P25" s="10">
        <v>707</v>
      </c>
      <c r="Q25" s="10"/>
      <c r="R25" s="10"/>
      <c r="S25" s="10"/>
      <c r="T25" s="10"/>
      <c r="U25" s="10"/>
      <c r="V25" s="10"/>
      <c r="W25" s="10"/>
      <c r="X25" s="10"/>
      <c r="Y25" s="17"/>
      <c r="Z25" s="18"/>
      <c r="AA25" s="10"/>
      <c r="AB25" s="17"/>
      <c r="AC25" s="19"/>
      <c r="AJ25" s="10"/>
    </row>
    <row r="26" spans="1:36" ht="15.75" thickBot="1">
      <c r="A26" s="4" t="s">
        <v>58</v>
      </c>
      <c r="B26" s="8">
        <v>1213</v>
      </c>
      <c r="C26" s="8">
        <v>481</v>
      </c>
      <c r="D26" s="8">
        <f t="shared" si="0"/>
        <v>1694</v>
      </c>
      <c r="E26" s="8">
        <v>954</v>
      </c>
      <c r="F26" s="8">
        <f t="shared" si="1"/>
        <v>740</v>
      </c>
      <c r="G26" s="8">
        <v>75</v>
      </c>
      <c r="H26" s="8">
        <v>140</v>
      </c>
      <c r="I26" s="8">
        <v>134</v>
      </c>
      <c r="J26" s="8">
        <v>24</v>
      </c>
      <c r="K26" s="8">
        <v>7</v>
      </c>
      <c r="L26" s="8">
        <v>48</v>
      </c>
      <c r="M26" s="8">
        <v>291</v>
      </c>
      <c r="N26" s="8">
        <v>448</v>
      </c>
      <c r="O26" s="10">
        <v>0</v>
      </c>
      <c r="P26" s="10">
        <v>954</v>
      </c>
      <c r="Q26" s="10"/>
      <c r="R26" s="10"/>
      <c r="S26" s="10"/>
      <c r="T26" s="10"/>
      <c r="U26" s="10"/>
      <c r="V26" s="10"/>
      <c r="W26" s="10"/>
      <c r="X26" s="10"/>
      <c r="Y26" s="17"/>
      <c r="Z26" s="18"/>
      <c r="AA26" s="10"/>
      <c r="AB26" s="17"/>
      <c r="AC26" s="19"/>
      <c r="AJ26" s="10"/>
    </row>
    <row r="27" spans="1:36" ht="15.75" thickBot="1">
      <c r="A27" s="4" t="s">
        <v>59</v>
      </c>
      <c r="B27" s="8">
        <v>0</v>
      </c>
      <c r="C27" s="8">
        <v>0</v>
      </c>
      <c r="D27" s="8">
        <f t="shared" si="0"/>
        <v>0</v>
      </c>
      <c r="E27" s="8">
        <v>0</v>
      </c>
      <c r="F27" s="8">
        <f t="shared" si="1"/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10">
        <v>0</v>
      </c>
      <c r="P27" s="10">
        <v>0</v>
      </c>
      <c r="Q27" s="10"/>
      <c r="R27" s="10"/>
      <c r="S27" s="10"/>
      <c r="T27" s="10"/>
      <c r="U27" s="10"/>
      <c r="V27" s="10"/>
      <c r="W27" s="10"/>
      <c r="X27" s="10"/>
      <c r="Y27" s="17"/>
      <c r="Z27" s="18"/>
      <c r="AA27" s="10"/>
      <c r="AB27" s="17"/>
      <c r="AC27" s="19"/>
      <c r="AJ27" s="10"/>
    </row>
    <row r="28" spans="1:36" ht="15.75" thickBot="1">
      <c r="A28" s="4" t="s">
        <v>60</v>
      </c>
      <c r="B28" s="8">
        <v>974</v>
      </c>
      <c r="C28" s="8">
        <v>478</v>
      </c>
      <c r="D28" s="8">
        <f t="shared" si="0"/>
        <v>1452</v>
      </c>
      <c r="E28" s="8">
        <v>924</v>
      </c>
      <c r="F28" s="8">
        <f t="shared" si="1"/>
        <v>528</v>
      </c>
      <c r="G28" s="8">
        <v>78</v>
      </c>
      <c r="H28" s="8">
        <v>264</v>
      </c>
      <c r="I28" s="8">
        <v>90</v>
      </c>
      <c r="J28" s="8">
        <v>18</v>
      </c>
      <c r="K28" s="8">
        <v>9</v>
      </c>
      <c r="L28" s="8">
        <v>14</v>
      </c>
      <c r="M28" s="8">
        <v>370</v>
      </c>
      <c r="N28" s="8">
        <v>212</v>
      </c>
      <c r="O28" s="10">
        <v>0</v>
      </c>
      <c r="P28" s="10">
        <v>924</v>
      </c>
      <c r="Q28" s="10"/>
      <c r="R28" s="10"/>
      <c r="S28" s="10"/>
      <c r="T28" s="10"/>
      <c r="U28" s="10"/>
      <c r="V28" s="10"/>
      <c r="W28" s="10"/>
      <c r="X28" s="10"/>
      <c r="Y28" s="17"/>
      <c r="Z28" s="18"/>
      <c r="AA28" s="10"/>
      <c r="AB28" s="17"/>
      <c r="AC28" s="19"/>
      <c r="AJ28" s="10"/>
    </row>
    <row r="29" spans="1:36" ht="15.75" thickBot="1">
      <c r="A29" s="4" t="s">
        <v>49</v>
      </c>
      <c r="B29" s="8">
        <v>1897</v>
      </c>
      <c r="C29" s="8">
        <v>488</v>
      </c>
      <c r="D29" s="8">
        <f t="shared" si="0"/>
        <v>2385</v>
      </c>
      <c r="E29" s="8">
        <v>723</v>
      </c>
      <c r="F29" s="8">
        <f t="shared" si="1"/>
        <v>1662</v>
      </c>
      <c r="G29" s="8">
        <v>1</v>
      </c>
      <c r="H29" s="8">
        <v>306</v>
      </c>
      <c r="I29" s="8">
        <v>225</v>
      </c>
      <c r="J29" s="8">
        <v>7</v>
      </c>
      <c r="K29" s="8">
        <v>4</v>
      </c>
      <c r="L29" s="8">
        <v>35</v>
      </c>
      <c r="M29" s="8">
        <v>220</v>
      </c>
      <c r="N29" s="8">
        <v>196</v>
      </c>
      <c r="O29" s="10">
        <v>0</v>
      </c>
      <c r="P29" s="10">
        <v>723</v>
      </c>
      <c r="Q29" s="10"/>
      <c r="R29" s="10"/>
      <c r="S29" s="10"/>
      <c r="T29" s="10"/>
      <c r="U29" s="10"/>
      <c r="V29" s="10"/>
      <c r="W29" s="10"/>
      <c r="X29" s="10"/>
      <c r="Y29" s="17"/>
      <c r="Z29" s="18"/>
      <c r="AA29" s="10"/>
      <c r="AB29" s="17"/>
      <c r="AC29" s="19"/>
      <c r="AJ29" s="10"/>
    </row>
    <row r="30" spans="1:36" ht="15.75" thickBot="1">
      <c r="A30" s="4" t="s">
        <v>50</v>
      </c>
      <c r="B30" s="8">
        <v>1891</v>
      </c>
      <c r="C30" s="8">
        <v>567</v>
      </c>
      <c r="D30" s="8">
        <f t="shared" si="0"/>
        <v>2458</v>
      </c>
      <c r="E30" s="8">
        <v>770</v>
      </c>
      <c r="F30" s="8">
        <f t="shared" si="1"/>
        <v>1688</v>
      </c>
      <c r="G30" s="8">
        <v>49</v>
      </c>
      <c r="H30" s="8">
        <v>274</v>
      </c>
      <c r="I30" s="8">
        <v>165</v>
      </c>
      <c r="J30" s="8">
        <v>3</v>
      </c>
      <c r="K30" s="8">
        <v>1</v>
      </c>
      <c r="L30" s="8">
        <v>70</v>
      </c>
      <c r="M30" s="8">
        <v>271</v>
      </c>
      <c r="N30" s="8">
        <v>175</v>
      </c>
      <c r="O30" s="10">
        <v>1</v>
      </c>
      <c r="P30" s="10">
        <v>770</v>
      </c>
      <c r="Q30" s="10"/>
      <c r="R30" s="10"/>
      <c r="S30" s="10"/>
      <c r="T30" s="10"/>
      <c r="U30" s="10"/>
      <c r="V30" s="10"/>
      <c r="W30" s="10"/>
      <c r="X30" s="10"/>
      <c r="Y30" s="17"/>
      <c r="Z30" s="18"/>
      <c r="AA30" s="10"/>
      <c r="AB30" s="17"/>
      <c r="AC30" s="19"/>
      <c r="AJ30" s="10"/>
    </row>
    <row r="31" spans="1:36" ht="15.75" thickBot="1">
      <c r="A31" s="4" t="s">
        <v>51</v>
      </c>
      <c r="B31" s="8">
        <v>2123</v>
      </c>
      <c r="C31" s="8">
        <v>524</v>
      </c>
      <c r="D31" s="8">
        <f t="shared" si="0"/>
        <v>2647</v>
      </c>
      <c r="E31" s="8">
        <v>1194</v>
      </c>
      <c r="F31" s="8">
        <f t="shared" si="1"/>
        <v>1453</v>
      </c>
      <c r="G31" s="8">
        <v>163</v>
      </c>
      <c r="H31" s="8">
        <v>275</v>
      </c>
      <c r="I31" s="8">
        <v>258</v>
      </c>
      <c r="J31" s="8">
        <v>7</v>
      </c>
      <c r="K31" s="8">
        <v>16</v>
      </c>
      <c r="L31" s="8">
        <v>102</v>
      </c>
      <c r="M31" s="8">
        <v>409</v>
      </c>
      <c r="N31" s="8">
        <v>344</v>
      </c>
      <c r="O31" s="10">
        <v>3</v>
      </c>
      <c r="P31" s="10">
        <v>1194</v>
      </c>
      <c r="Q31" s="10"/>
      <c r="R31" s="10"/>
      <c r="S31" s="10"/>
      <c r="T31" s="10"/>
      <c r="U31" s="10"/>
      <c r="V31" s="10"/>
      <c r="W31" s="10"/>
      <c r="X31" s="10"/>
      <c r="Y31" s="17"/>
      <c r="Z31" s="18"/>
      <c r="AA31" s="10"/>
      <c r="AB31" s="17"/>
      <c r="AC31" s="19"/>
      <c r="AJ31" s="10"/>
    </row>
    <row r="32" spans="1:36" ht="15.75" thickBot="1">
      <c r="A32" s="4" t="s">
        <v>52</v>
      </c>
      <c r="B32" s="8">
        <v>2143</v>
      </c>
      <c r="C32" s="8">
        <v>522</v>
      </c>
      <c r="D32" s="8">
        <f t="shared" si="0"/>
        <v>2665</v>
      </c>
      <c r="E32" s="8">
        <v>767</v>
      </c>
      <c r="F32" s="8">
        <f t="shared" si="1"/>
        <v>1898</v>
      </c>
      <c r="G32" s="8">
        <v>72</v>
      </c>
      <c r="H32" s="8">
        <v>159</v>
      </c>
      <c r="I32" s="8">
        <v>154</v>
      </c>
      <c r="J32" s="8">
        <v>19</v>
      </c>
      <c r="K32" s="8">
        <v>2</v>
      </c>
      <c r="L32" s="8">
        <v>14</v>
      </c>
      <c r="M32" s="8">
        <v>326</v>
      </c>
      <c r="N32" s="8">
        <v>200</v>
      </c>
      <c r="O32" s="10">
        <v>10</v>
      </c>
      <c r="P32" s="10">
        <v>767</v>
      </c>
      <c r="Q32" s="10"/>
      <c r="R32" s="10"/>
      <c r="S32" s="10"/>
      <c r="T32" s="10"/>
      <c r="U32" s="10"/>
      <c r="V32" s="10"/>
      <c r="W32" s="10"/>
      <c r="X32" s="10"/>
      <c r="Y32" s="17"/>
      <c r="Z32" s="18"/>
      <c r="AA32" s="10"/>
      <c r="AB32" s="17"/>
      <c r="AC32" s="19"/>
      <c r="AJ32" s="10"/>
    </row>
    <row r="33" spans="1:36" ht="15.75" thickBot="1">
      <c r="A33" s="4" t="s">
        <v>53</v>
      </c>
      <c r="B33" s="8">
        <v>2185</v>
      </c>
      <c r="C33" s="8">
        <v>626</v>
      </c>
      <c r="D33" s="8">
        <f t="shared" si="0"/>
        <v>2811</v>
      </c>
      <c r="E33" s="8">
        <v>1465</v>
      </c>
      <c r="F33" s="8">
        <f t="shared" si="1"/>
        <v>1346</v>
      </c>
      <c r="G33" s="8">
        <v>241</v>
      </c>
      <c r="H33" s="8">
        <v>368</v>
      </c>
      <c r="I33" s="8">
        <v>304</v>
      </c>
      <c r="J33" s="8">
        <v>9</v>
      </c>
      <c r="K33" s="8">
        <v>1</v>
      </c>
      <c r="L33" s="8">
        <v>21</v>
      </c>
      <c r="M33" s="8">
        <v>351</v>
      </c>
      <c r="N33" s="8">
        <v>502</v>
      </c>
      <c r="O33" s="10">
        <v>3</v>
      </c>
      <c r="P33" s="10">
        <v>1465</v>
      </c>
      <c r="Q33" s="10"/>
      <c r="R33" s="10"/>
      <c r="S33" s="10"/>
      <c r="T33" s="10"/>
      <c r="U33" s="10"/>
      <c r="V33" s="10"/>
      <c r="W33" s="10"/>
      <c r="X33" s="10"/>
      <c r="Y33" s="17"/>
      <c r="Z33" s="18"/>
      <c r="AA33" s="10"/>
      <c r="AB33" s="17"/>
      <c r="AC33" s="19"/>
      <c r="AJ33" s="10"/>
    </row>
    <row r="34" spans="1:36" ht="15.75" thickBot="1">
      <c r="A34" s="4" t="s">
        <v>54</v>
      </c>
      <c r="B34" s="8">
        <v>749</v>
      </c>
      <c r="C34" s="8">
        <v>524</v>
      </c>
      <c r="D34" s="8">
        <f t="shared" si="0"/>
        <v>1273</v>
      </c>
      <c r="E34" s="8">
        <v>705</v>
      </c>
      <c r="F34" s="8">
        <f t="shared" si="1"/>
        <v>568</v>
      </c>
      <c r="G34" s="8">
        <v>5</v>
      </c>
      <c r="H34" s="8">
        <v>212</v>
      </c>
      <c r="I34" s="8">
        <v>78</v>
      </c>
      <c r="J34" s="8">
        <v>4</v>
      </c>
      <c r="K34" s="8">
        <v>3</v>
      </c>
      <c r="L34" s="8">
        <v>18</v>
      </c>
      <c r="M34" s="8">
        <v>358</v>
      </c>
      <c r="N34" s="8">
        <v>130</v>
      </c>
      <c r="O34" s="53">
        <v>0</v>
      </c>
      <c r="P34" s="53">
        <v>705</v>
      </c>
      <c r="Q34" s="53"/>
      <c r="R34" s="53"/>
      <c r="S34" s="53"/>
      <c r="T34" s="53"/>
      <c r="U34" s="53"/>
      <c r="V34" s="53"/>
      <c r="W34" s="53"/>
      <c r="X34" s="53"/>
      <c r="Y34" s="54"/>
      <c r="Z34" s="55"/>
      <c r="AA34" s="53"/>
      <c r="AB34" s="54"/>
      <c r="AC34" s="56"/>
      <c r="AJ34" s="10"/>
    </row>
    <row r="35" spans="1:36" ht="15.75" thickBot="1">
      <c r="A35" s="5" t="s">
        <v>55</v>
      </c>
      <c r="B35" s="8">
        <f>SUM(B11:B34)</f>
        <v>33405</v>
      </c>
      <c r="C35" s="8">
        <f>SUM(C11:C34)</f>
        <v>11248</v>
      </c>
      <c r="D35" s="8">
        <f t="shared" si="0"/>
        <v>44653</v>
      </c>
      <c r="E35" s="8">
        <f>SUM(E11:E34)</f>
        <v>19464</v>
      </c>
      <c r="F35" s="8">
        <f t="shared" si="1"/>
        <v>25189</v>
      </c>
      <c r="G35" s="8">
        <f>SUM(G11:G34)</f>
        <v>2022</v>
      </c>
      <c r="H35" s="8">
        <v>5249</v>
      </c>
      <c r="I35" s="8">
        <v>3102</v>
      </c>
      <c r="J35" s="8">
        <v>170</v>
      </c>
      <c r="K35" s="8">
        <v>168</v>
      </c>
      <c r="L35" s="8">
        <v>631</v>
      </c>
      <c r="M35" s="8">
        <f>SUM(M11:M34)</f>
        <v>6827</v>
      </c>
      <c r="N35" s="8">
        <f>SUM(N11:N34)</f>
        <v>5328</v>
      </c>
      <c r="O35" s="7">
        <v>38</v>
      </c>
      <c r="P35" s="7">
        <v>19464</v>
      </c>
      <c r="Q35" s="7"/>
      <c r="R35" s="7"/>
      <c r="S35" s="7"/>
      <c r="T35" s="7"/>
      <c r="U35" s="7"/>
      <c r="V35" s="7"/>
      <c r="W35" s="7"/>
      <c r="X35" s="7"/>
      <c r="Y35" s="23"/>
      <c r="Z35" s="24"/>
      <c r="AA35" s="7"/>
      <c r="AB35" s="23"/>
      <c r="AC35" s="49"/>
      <c r="AJ35" s="7"/>
    </row>
    <row r="36" spans="6:22" ht="15">
      <c r="F36" s="57"/>
      <c r="V36" t="s">
        <v>56</v>
      </c>
    </row>
    <row r="37" spans="4:9" ht="15">
      <c r="D37" t="s">
        <v>92</v>
      </c>
      <c r="I37" t="s">
        <v>93</v>
      </c>
    </row>
  </sheetData>
  <sheetProtection/>
  <mergeCells count="35"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  <mergeCell ref="Q6:Q9"/>
    <mergeCell ref="R6:R9"/>
    <mergeCell ref="S6:S9"/>
    <mergeCell ref="T6:T9"/>
    <mergeCell ref="U6:U9"/>
    <mergeCell ref="V6:Y6"/>
    <mergeCell ref="Y7:Y9"/>
    <mergeCell ref="B6:B9"/>
    <mergeCell ref="C6:C9"/>
    <mergeCell ref="D6:D9"/>
    <mergeCell ref="E6:E9"/>
    <mergeCell ref="F6:F9"/>
    <mergeCell ref="G6:P6"/>
    <mergeCell ref="H8:H9"/>
    <mergeCell ref="I8:L8"/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2"/>
  <sheetViews>
    <sheetView zoomScale="89" zoomScaleNormal="89" zoomScalePageLayoutView="0" workbookViewId="0" topLeftCell="A1">
      <selection activeCell="AN29" sqref="AN29"/>
    </sheetView>
  </sheetViews>
  <sheetFormatPr defaultColWidth="9.140625" defaultRowHeight="15"/>
  <cols>
    <col min="1" max="1" width="24.140625" style="0" bestFit="1" customWidth="1"/>
    <col min="2" max="2" width="7.28125" style="0" customWidth="1"/>
    <col min="3" max="3" width="6.57421875" style="0" customWidth="1"/>
    <col min="4" max="4" width="6.421875" style="0" customWidth="1"/>
    <col min="5" max="5" width="6.57421875" style="0" customWidth="1"/>
    <col min="6" max="6" width="7.00390625" style="0" customWidth="1"/>
    <col min="7" max="7" width="4.421875" style="0" customWidth="1"/>
    <col min="8" max="8" width="5.8515625" style="0" customWidth="1"/>
    <col min="9" max="10" width="5.421875" style="0" customWidth="1"/>
    <col min="11" max="11" width="5.140625" style="0" customWidth="1"/>
    <col min="12" max="12" width="5.421875" style="0" customWidth="1"/>
    <col min="13" max="13" width="7.421875" style="0" customWidth="1"/>
    <col min="14" max="14" width="5.8515625" style="0" customWidth="1"/>
    <col min="15" max="15" width="4.140625" style="0" customWidth="1"/>
    <col min="16" max="16" width="6.57421875" style="0" customWidth="1"/>
    <col min="17" max="17" width="6.28125" style="0" customWidth="1"/>
    <col min="18" max="20" width="5.57421875" style="0" customWidth="1"/>
    <col min="21" max="21" width="5.28125" style="0" customWidth="1"/>
    <col min="22" max="22" width="6.57421875" style="0" customWidth="1"/>
    <col min="23" max="23" width="5.8515625" style="0" customWidth="1"/>
    <col min="24" max="25" width="6.57421875" style="0" customWidth="1"/>
    <col min="26" max="26" width="6.140625" style="0" customWidth="1"/>
    <col min="27" max="27" width="5.57421875" style="0" customWidth="1"/>
    <col min="28" max="28" width="5.28125" style="0" customWidth="1"/>
    <col min="29" max="29" width="5.57421875" style="0" customWidth="1"/>
  </cols>
  <sheetData>
    <row r="1" spans="1:29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</row>
    <row r="2" spans="1:29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spans="1:29" ht="15">
      <c r="A3" s="88" t="s">
        <v>68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29" ht="15.75" thickBot="1">
      <c r="A4" s="89" t="s">
        <v>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</row>
    <row r="5" spans="1:29" ht="15.75" thickBot="1">
      <c r="A5" s="86" t="s">
        <v>3</v>
      </c>
      <c r="B5" s="86" t="s">
        <v>4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 t="s">
        <v>5</v>
      </c>
      <c r="S5" s="86"/>
      <c r="T5" s="86"/>
      <c r="U5" s="86"/>
      <c r="V5" s="86"/>
      <c r="W5" s="86"/>
      <c r="X5" s="86"/>
      <c r="Y5" s="86"/>
      <c r="Z5" s="86"/>
      <c r="AA5" s="84" t="s">
        <v>6</v>
      </c>
      <c r="AB5" s="84" t="s">
        <v>7</v>
      </c>
      <c r="AC5" s="84" t="s">
        <v>8</v>
      </c>
    </row>
    <row r="6" spans="1:29" ht="15.75" thickBot="1">
      <c r="A6" s="86"/>
      <c r="B6" s="84" t="s">
        <v>9</v>
      </c>
      <c r="C6" s="84" t="s">
        <v>10</v>
      </c>
      <c r="D6" s="84" t="s">
        <v>11</v>
      </c>
      <c r="E6" s="84" t="s">
        <v>12</v>
      </c>
      <c r="F6" s="84" t="s">
        <v>13</v>
      </c>
      <c r="G6" s="86" t="s">
        <v>14</v>
      </c>
      <c r="H6" s="86"/>
      <c r="I6" s="86"/>
      <c r="J6" s="86"/>
      <c r="K6" s="86"/>
      <c r="L6" s="86"/>
      <c r="M6" s="86"/>
      <c r="N6" s="86"/>
      <c r="O6" s="86"/>
      <c r="P6" s="86"/>
      <c r="Q6" s="84" t="s">
        <v>15</v>
      </c>
      <c r="R6" s="84" t="s">
        <v>9</v>
      </c>
      <c r="S6" s="84" t="s">
        <v>10</v>
      </c>
      <c r="T6" s="84" t="s">
        <v>16</v>
      </c>
      <c r="U6" s="84" t="s">
        <v>17</v>
      </c>
      <c r="V6" s="86" t="s">
        <v>18</v>
      </c>
      <c r="W6" s="86"/>
      <c r="X6" s="86"/>
      <c r="Y6" s="86"/>
      <c r="Z6" s="84" t="s">
        <v>13</v>
      </c>
      <c r="AA6" s="84"/>
      <c r="AB6" s="84"/>
      <c r="AC6" s="84"/>
    </row>
    <row r="7" spans="1:29" ht="15.75" thickBot="1">
      <c r="A7" s="86"/>
      <c r="B7" s="84"/>
      <c r="C7" s="84"/>
      <c r="D7" s="84"/>
      <c r="E7" s="84"/>
      <c r="F7" s="84"/>
      <c r="G7" s="84" t="s">
        <v>19</v>
      </c>
      <c r="H7" s="86" t="s">
        <v>20</v>
      </c>
      <c r="I7" s="86"/>
      <c r="J7" s="86"/>
      <c r="K7" s="86"/>
      <c r="L7" s="86"/>
      <c r="M7" s="84" t="s">
        <v>21</v>
      </c>
      <c r="N7" s="84" t="s">
        <v>22</v>
      </c>
      <c r="O7" s="84" t="s">
        <v>23</v>
      </c>
      <c r="P7" s="84" t="s">
        <v>24</v>
      </c>
      <c r="Q7" s="84"/>
      <c r="R7" s="84"/>
      <c r="S7" s="84"/>
      <c r="T7" s="84"/>
      <c r="U7" s="84"/>
      <c r="V7" s="84" t="s">
        <v>25</v>
      </c>
      <c r="W7" s="84" t="s">
        <v>26</v>
      </c>
      <c r="X7" s="84" t="s">
        <v>27</v>
      </c>
      <c r="Y7" s="84" t="s">
        <v>28</v>
      </c>
      <c r="Z7" s="84"/>
      <c r="AA7" s="84"/>
      <c r="AB7" s="84"/>
      <c r="AC7" s="84"/>
    </row>
    <row r="8" spans="1:29" ht="15.75" thickBot="1">
      <c r="A8" s="86"/>
      <c r="B8" s="84"/>
      <c r="C8" s="84"/>
      <c r="D8" s="84"/>
      <c r="E8" s="84"/>
      <c r="F8" s="84"/>
      <c r="G8" s="84"/>
      <c r="H8" s="84" t="s">
        <v>29</v>
      </c>
      <c r="I8" s="86" t="s">
        <v>30</v>
      </c>
      <c r="J8" s="86"/>
      <c r="K8" s="86"/>
      <c r="L8" s="86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</row>
    <row r="9" spans="1:35" ht="83.25" customHeight="1" thickBot="1">
      <c r="A9" s="90"/>
      <c r="B9" s="85"/>
      <c r="C9" s="85"/>
      <c r="D9" s="85"/>
      <c r="E9" s="85"/>
      <c r="F9" s="85"/>
      <c r="G9" s="85"/>
      <c r="H9" s="85"/>
      <c r="I9" s="1" t="s">
        <v>31</v>
      </c>
      <c r="J9" s="1" t="s">
        <v>32</v>
      </c>
      <c r="K9" s="1" t="s">
        <v>33</v>
      </c>
      <c r="L9" s="1" t="s">
        <v>34</v>
      </c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H9" t="s">
        <v>62</v>
      </c>
      <c r="AI9" t="s">
        <v>63</v>
      </c>
    </row>
    <row r="10" spans="1:29" ht="15.75" thickBot="1">
      <c r="A10" s="2"/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6">
        <v>27</v>
      </c>
      <c r="AC10" s="2">
        <v>28</v>
      </c>
    </row>
    <row r="11" spans="1:37" ht="15">
      <c r="A11" s="3" t="s">
        <v>35</v>
      </c>
      <c r="B11" s="9"/>
      <c r="C11" s="9"/>
      <c r="D11" s="9"/>
      <c r="E11" s="9"/>
      <c r="F11" s="44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4"/>
      <c r="U11" s="9"/>
      <c r="V11" s="9"/>
      <c r="W11" s="9"/>
      <c r="X11" s="33"/>
      <c r="Y11" s="13"/>
      <c r="Z11" s="14"/>
      <c r="AA11" s="15"/>
      <c r="AB11" s="13"/>
      <c r="AC11" s="16"/>
      <c r="AD11">
        <f>C11+AH11</f>
        <v>15</v>
      </c>
      <c r="AE11">
        <v>1963</v>
      </c>
      <c r="AF11">
        <v>19</v>
      </c>
      <c r="AH11">
        <v>15</v>
      </c>
      <c r="AI11">
        <v>4</v>
      </c>
      <c r="AK11">
        <v>1822</v>
      </c>
    </row>
    <row r="12" spans="1:37" ht="15">
      <c r="A12" s="4" t="s">
        <v>36</v>
      </c>
      <c r="B12" s="10"/>
      <c r="C12" s="10"/>
      <c r="D12" s="10"/>
      <c r="E12" s="10"/>
      <c r="F12" s="4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7"/>
      <c r="Z12" s="18"/>
      <c r="AA12" s="41"/>
      <c r="AB12" s="17"/>
      <c r="AC12" s="19"/>
      <c r="AD12">
        <f aca="true" t="shared" si="0" ref="AD12:AD34">C12+AH12</f>
        <v>15</v>
      </c>
      <c r="AE12">
        <v>1746</v>
      </c>
      <c r="AF12">
        <v>19</v>
      </c>
      <c r="AH12">
        <v>15</v>
      </c>
      <c r="AI12">
        <v>4</v>
      </c>
      <c r="AK12">
        <v>1665</v>
      </c>
    </row>
    <row r="13" spans="1:37" ht="15">
      <c r="A13" s="4" t="s">
        <v>37</v>
      </c>
      <c r="B13" s="10"/>
      <c r="C13" s="10"/>
      <c r="D13" s="10"/>
      <c r="E13" s="10"/>
      <c r="F13" s="4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7"/>
      <c r="Z13" s="18"/>
      <c r="AA13" s="41"/>
      <c r="AB13" s="17"/>
      <c r="AC13" s="19"/>
      <c r="AD13">
        <f t="shared" si="0"/>
        <v>15</v>
      </c>
      <c r="AE13">
        <v>1863</v>
      </c>
      <c r="AF13">
        <v>17</v>
      </c>
      <c r="AH13">
        <v>15</v>
      </c>
      <c r="AI13">
        <v>2</v>
      </c>
      <c r="AK13">
        <v>1856</v>
      </c>
    </row>
    <row r="14" spans="1:37" ht="15">
      <c r="A14" s="4" t="s">
        <v>38</v>
      </c>
      <c r="B14" s="10"/>
      <c r="C14" s="10"/>
      <c r="D14" s="10"/>
      <c r="E14" s="10"/>
      <c r="F14" s="43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7"/>
      <c r="Z14" s="18"/>
      <c r="AA14" s="41"/>
      <c r="AB14" s="17"/>
      <c r="AC14" s="19"/>
      <c r="AD14">
        <f t="shared" si="0"/>
        <v>15</v>
      </c>
      <c r="AE14">
        <v>1993</v>
      </c>
      <c r="AF14">
        <v>17</v>
      </c>
      <c r="AH14">
        <v>15</v>
      </c>
      <c r="AI14">
        <v>2</v>
      </c>
      <c r="AK14">
        <v>1902</v>
      </c>
    </row>
    <row r="15" spans="1:37" ht="15">
      <c r="A15" s="4" t="s">
        <v>39</v>
      </c>
      <c r="B15" s="10"/>
      <c r="C15" s="10"/>
      <c r="D15" s="10"/>
      <c r="E15" s="10"/>
      <c r="F15" s="4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7"/>
      <c r="Z15" s="18"/>
      <c r="AA15" s="41"/>
      <c r="AB15" s="17"/>
      <c r="AC15" s="19"/>
      <c r="AD15">
        <f t="shared" si="0"/>
        <v>15</v>
      </c>
      <c r="AE15">
        <v>2130</v>
      </c>
      <c r="AF15">
        <v>18</v>
      </c>
      <c r="AH15">
        <v>15</v>
      </c>
      <c r="AI15">
        <v>3</v>
      </c>
      <c r="AK15">
        <v>2064</v>
      </c>
    </row>
    <row r="16" spans="1:37" ht="15">
      <c r="A16" s="4" t="s">
        <v>40</v>
      </c>
      <c r="B16" s="10"/>
      <c r="C16" s="10"/>
      <c r="D16" s="10"/>
      <c r="E16" s="10"/>
      <c r="F16" s="4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7"/>
      <c r="Z16" s="18"/>
      <c r="AA16" s="41"/>
      <c r="AB16" s="17"/>
      <c r="AC16" s="19"/>
      <c r="AD16">
        <f t="shared" si="0"/>
        <v>15</v>
      </c>
      <c r="AE16">
        <v>1685</v>
      </c>
      <c r="AF16">
        <v>18</v>
      </c>
      <c r="AH16">
        <v>15</v>
      </c>
      <c r="AI16">
        <v>3</v>
      </c>
      <c r="AK16">
        <v>1579</v>
      </c>
    </row>
    <row r="17" spans="1:37" ht="15">
      <c r="A17" s="4" t="s">
        <v>41</v>
      </c>
      <c r="B17" s="10"/>
      <c r="C17" s="10"/>
      <c r="D17" s="10"/>
      <c r="E17" s="10"/>
      <c r="F17" s="4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7"/>
      <c r="Z17" s="18"/>
      <c r="AA17" s="41"/>
      <c r="AB17" s="17"/>
      <c r="AC17" s="19"/>
      <c r="AD17">
        <f t="shared" si="0"/>
        <v>0</v>
      </c>
      <c r="AE17">
        <v>0</v>
      </c>
      <c r="AF17">
        <v>0</v>
      </c>
      <c r="AH17">
        <v>0</v>
      </c>
      <c r="AI17">
        <v>0</v>
      </c>
      <c r="AK17">
        <v>0</v>
      </c>
    </row>
    <row r="18" spans="1:37" ht="15">
      <c r="A18" s="4" t="s">
        <v>42</v>
      </c>
      <c r="B18" s="10"/>
      <c r="C18" s="10"/>
      <c r="D18" s="10"/>
      <c r="E18" s="10"/>
      <c r="F18" s="43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7"/>
      <c r="Z18" s="18"/>
      <c r="AA18" s="41"/>
      <c r="AB18" s="17"/>
      <c r="AC18" s="19"/>
      <c r="AD18">
        <f t="shared" si="0"/>
        <v>15</v>
      </c>
      <c r="AE18">
        <v>474</v>
      </c>
      <c r="AF18">
        <v>18</v>
      </c>
      <c r="AH18">
        <v>15</v>
      </c>
      <c r="AI18">
        <v>3</v>
      </c>
      <c r="AK18">
        <v>639</v>
      </c>
    </row>
    <row r="19" spans="1:37" ht="15">
      <c r="A19" s="4" t="s">
        <v>43</v>
      </c>
      <c r="B19" s="10"/>
      <c r="C19" s="10"/>
      <c r="D19" s="10"/>
      <c r="E19" s="10"/>
      <c r="F19" s="43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7"/>
      <c r="Z19" s="18"/>
      <c r="AA19" s="41"/>
      <c r="AB19" s="17"/>
      <c r="AC19" s="19"/>
      <c r="AD19">
        <f t="shared" si="0"/>
        <v>15</v>
      </c>
      <c r="AE19">
        <v>1485</v>
      </c>
      <c r="AF19">
        <v>18</v>
      </c>
      <c r="AH19">
        <v>15</v>
      </c>
      <c r="AI19">
        <v>3</v>
      </c>
      <c r="AK19">
        <v>1313</v>
      </c>
    </row>
    <row r="20" spans="1:37" ht="15">
      <c r="A20" s="4" t="s">
        <v>44</v>
      </c>
      <c r="B20" s="10"/>
      <c r="C20" s="10"/>
      <c r="D20" s="10"/>
      <c r="E20" s="10"/>
      <c r="F20" s="43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7"/>
      <c r="Z20" s="18"/>
      <c r="AA20" s="41"/>
      <c r="AB20" s="17"/>
      <c r="AC20" s="19"/>
      <c r="AD20">
        <f t="shared" si="0"/>
        <v>15</v>
      </c>
      <c r="AE20">
        <v>2017</v>
      </c>
      <c r="AF20">
        <v>18</v>
      </c>
      <c r="AH20">
        <v>15</v>
      </c>
      <c r="AI20">
        <v>3</v>
      </c>
      <c r="AK20">
        <v>1266</v>
      </c>
    </row>
    <row r="21" spans="1:37" ht="15">
      <c r="A21" s="4" t="s">
        <v>45</v>
      </c>
      <c r="B21" s="10"/>
      <c r="C21" s="10"/>
      <c r="D21" s="10"/>
      <c r="E21" s="10"/>
      <c r="F21" s="43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7"/>
      <c r="Z21" s="18"/>
      <c r="AA21" s="41"/>
      <c r="AB21" s="17"/>
      <c r="AC21" s="19"/>
      <c r="AD21">
        <f t="shared" si="0"/>
        <v>122</v>
      </c>
      <c r="AE21">
        <v>1317</v>
      </c>
      <c r="AF21">
        <v>494</v>
      </c>
      <c r="AH21">
        <v>122</v>
      </c>
      <c r="AI21">
        <v>372</v>
      </c>
      <c r="AK21">
        <v>1187</v>
      </c>
    </row>
    <row r="22" spans="1:37" ht="15">
      <c r="A22" s="4" t="s">
        <v>46</v>
      </c>
      <c r="B22" s="10"/>
      <c r="C22" s="10"/>
      <c r="D22" s="10"/>
      <c r="E22" s="10"/>
      <c r="F22" s="43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7"/>
      <c r="Z22" s="18"/>
      <c r="AA22" s="41"/>
      <c r="AB22" s="17"/>
      <c r="AC22" s="19"/>
      <c r="AD22">
        <f t="shared" si="0"/>
        <v>15</v>
      </c>
      <c r="AE22">
        <v>1506</v>
      </c>
      <c r="AF22">
        <v>18</v>
      </c>
      <c r="AH22">
        <v>15</v>
      </c>
      <c r="AI22">
        <v>3</v>
      </c>
      <c r="AK22">
        <v>1354</v>
      </c>
    </row>
    <row r="23" spans="1:37" ht="15">
      <c r="A23" s="4" t="s">
        <v>47</v>
      </c>
      <c r="B23" s="10"/>
      <c r="C23" s="10"/>
      <c r="D23" s="10"/>
      <c r="E23" s="10"/>
      <c r="F23" s="43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7"/>
      <c r="Z23" s="18"/>
      <c r="AA23" s="41"/>
      <c r="AB23" s="17"/>
      <c r="AC23" s="19"/>
      <c r="AD23">
        <f t="shared" si="0"/>
        <v>15</v>
      </c>
      <c r="AE23">
        <v>1554</v>
      </c>
      <c r="AF23">
        <v>18</v>
      </c>
      <c r="AH23">
        <v>15</v>
      </c>
      <c r="AI23">
        <v>3</v>
      </c>
      <c r="AK23">
        <v>1006</v>
      </c>
    </row>
    <row r="24" spans="1:37" ht="15">
      <c r="A24" s="4" t="s">
        <v>48</v>
      </c>
      <c r="B24" s="10"/>
      <c r="C24" s="10"/>
      <c r="D24" s="10"/>
      <c r="E24" s="10"/>
      <c r="F24" s="43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7"/>
      <c r="Z24" s="18"/>
      <c r="AA24" s="41"/>
      <c r="AB24" s="17"/>
      <c r="AC24" s="19"/>
      <c r="AD24">
        <f t="shared" si="0"/>
        <v>0</v>
      </c>
      <c r="AE24">
        <v>0</v>
      </c>
      <c r="AF24">
        <v>0</v>
      </c>
      <c r="AH24">
        <v>0</v>
      </c>
      <c r="AI24">
        <v>0</v>
      </c>
      <c r="AK24">
        <v>0</v>
      </c>
    </row>
    <row r="25" spans="1:37" ht="15">
      <c r="A25" s="4" t="s">
        <v>57</v>
      </c>
      <c r="B25" s="10"/>
      <c r="C25" s="10"/>
      <c r="D25" s="10"/>
      <c r="E25" s="10"/>
      <c r="F25" s="43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7"/>
      <c r="Z25" s="18"/>
      <c r="AA25" s="41"/>
      <c r="AB25" s="17"/>
      <c r="AC25" s="19"/>
      <c r="AD25">
        <f t="shared" si="0"/>
        <v>16</v>
      </c>
      <c r="AE25">
        <v>1128</v>
      </c>
      <c r="AF25">
        <v>18</v>
      </c>
      <c r="AH25">
        <v>16</v>
      </c>
      <c r="AI25">
        <v>2</v>
      </c>
      <c r="AK25">
        <v>679</v>
      </c>
    </row>
    <row r="26" spans="1:37" ht="15">
      <c r="A26" s="4" t="s">
        <v>58</v>
      </c>
      <c r="B26" s="10"/>
      <c r="C26" s="10"/>
      <c r="D26" s="10"/>
      <c r="E26" s="10"/>
      <c r="F26" s="43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7"/>
      <c r="Z26" s="18"/>
      <c r="AA26" s="41"/>
      <c r="AB26" s="17"/>
      <c r="AC26" s="19"/>
      <c r="AD26">
        <f t="shared" si="0"/>
        <v>16</v>
      </c>
      <c r="AE26">
        <v>1127</v>
      </c>
      <c r="AF26">
        <v>18</v>
      </c>
      <c r="AH26">
        <v>16</v>
      </c>
      <c r="AI26">
        <v>2</v>
      </c>
      <c r="AK26">
        <v>711</v>
      </c>
    </row>
    <row r="27" spans="1:37" ht="15">
      <c r="A27" s="4" t="s">
        <v>59</v>
      </c>
      <c r="B27" s="10"/>
      <c r="C27" s="10"/>
      <c r="D27" s="10"/>
      <c r="E27" s="10"/>
      <c r="F27" s="43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7"/>
      <c r="Z27" s="18"/>
      <c r="AA27" s="41"/>
      <c r="AB27" s="17"/>
      <c r="AC27" s="19"/>
      <c r="AD27">
        <v>80</v>
      </c>
      <c r="AE27">
        <v>0</v>
      </c>
      <c r="AF27">
        <v>0</v>
      </c>
      <c r="AH27">
        <v>0</v>
      </c>
      <c r="AI27">
        <v>0</v>
      </c>
      <c r="AK27">
        <v>610</v>
      </c>
    </row>
    <row r="28" spans="1:37" ht="15">
      <c r="A28" s="4" t="s">
        <v>60</v>
      </c>
      <c r="B28" s="10"/>
      <c r="C28" s="10"/>
      <c r="D28" s="10"/>
      <c r="E28" s="10"/>
      <c r="F28" s="43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7"/>
      <c r="Z28" s="18"/>
      <c r="AA28" s="41"/>
      <c r="AB28" s="17"/>
      <c r="AC28" s="19"/>
      <c r="AD28">
        <f t="shared" si="0"/>
        <v>16</v>
      </c>
      <c r="AE28">
        <v>1114</v>
      </c>
      <c r="AF28">
        <v>18</v>
      </c>
      <c r="AH28">
        <v>16</v>
      </c>
      <c r="AI28">
        <v>2</v>
      </c>
      <c r="AK28">
        <v>712</v>
      </c>
    </row>
    <row r="29" spans="1:37" ht="15">
      <c r="A29" s="4" t="s">
        <v>49</v>
      </c>
      <c r="B29" s="10"/>
      <c r="C29" s="10"/>
      <c r="D29" s="10"/>
      <c r="E29" s="10"/>
      <c r="F29" s="43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7"/>
      <c r="Z29" s="18"/>
      <c r="AA29" s="41"/>
      <c r="AB29" s="17"/>
      <c r="AC29" s="19"/>
      <c r="AD29">
        <f t="shared" si="0"/>
        <v>16</v>
      </c>
      <c r="AE29">
        <v>1800</v>
      </c>
      <c r="AF29">
        <v>18</v>
      </c>
      <c r="AH29">
        <v>16</v>
      </c>
      <c r="AI29">
        <v>2</v>
      </c>
      <c r="AK29">
        <v>1609</v>
      </c>
    </row>
    <row r="30" spans="1:37" ht="15">
      <c r="A30" s="4" t="s">
        <v>50</v>
      </c>
      <c r="B30" s="10"/>
      <c r="C30" s="10"/>
      <c r="D30" s="10"/>
      <c r="E30" s="10"/>
      <c r="F30" s="43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7"/>
      <c r="Z30" s="18"/>
      <c r="AA30" s="41"/>
      <c r="AB30" s="17"/>
      <c r="AC30" s="19"/>
      <c r="AD30">
        <f t="shared" si="0"/>
        <v>16</v>
      </c>
      <c r="AE30">
        <v>2258</v>
      </c>
      <c r="AF30">
        <v>18</v>
      </c>
      <c r="AH30">
        <v>16</v>
      </c>
      <c r="AI30">
        <v>2</v>
      </c>
      <c r="AK30">
        <v>2027</v>
      </c>
    </row>
    <row r="31" spans="1:37" ht="15">
      <c r="A31" s="4" t="s">
        <v>51</v>
      </c>
      <c r="B31" s="10"/>
      <c r="C31" s="10"/>
      <c r="D31" s="10"/>
      <c r="E31" s="10"/>
      <c r="F31" s="43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7"/>
      <c r="Z31" s="18"/>
      <c r="AA31" s="41"/>
      <c r="AB31" s="17"/>
      <c r="AC31" s="19"/>
      <c r="AD31">
        <f t="shared" si="0"/>
        <v>16</v>
      </c>
      <c r="AE31">
        <v>2087</v>
      </c>
      <c r="AF31">
        <v>18</v>
      </c>
      <c r="AH31">
        <v>16</v>
      </c>
      <c r="AI31">
        <v>2</v>
      </c>
      <c r="AK31">
        <v>1908</v>
      </c>
    </row>
    <row r="32" spans="1:37" ht="15">
      <c r="A32" s="4" t="s">
        <v>52</v>
      </c>
      <c r="B32" s="10"/>
      <c r="C32" s="10"/>
      <c r="D32" s="10"/>
      <c r="E32" s="10"/>
      <c r="F32" s="43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7"/>
      <c r="Z32" s="18"/>
      <c r="AA32" s="41"/>
      <c r="AB32" s="17"/>
      <c r="AC32" s="19"/>
      <c r="AD32">
        <f t="shared" si="0"/>
        <v>15</v>
      </c>
      <c r="AE32">
        <v>2185</v>
      </c>
      <c r="AF32">
        <v>17</v>
      </c>
      <c r="AH32">
        <v>15</v>
      </c>
      <c r="AI32">
        <v>2</v>
      </c>
      <c r="AK32">
        <v>2019</v>
      </c>
    </row>
    <row r="33" spans="1:37" ht="15">
      <c r="A33" s="4" t="s">
        <v>53</v>
      </c>
      <c r="B33" s="10"/>
      <c r="C33" s="10"/>
      <c r="D33" s="10"/>
      <c r="E33" s="10"/>
      <c r="F33" s="43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7"/>
      <c r="Z33" s="18"/>
      <c r="AA33" s="41"/>
      <c r="AB33" s="17"/>
      <c r="AC33" s="19"/>
      <c r="AD33">
        <f t="shared" si="0"/>
        <v>15</v>
      </c>
      <c r="AE33">
        <v>2064</v>
      </c>
      <c r="AF33">
        <v>17</v>
      </c>
      <c r="AH33">
        <v>15</v>
      </c>
      <c r="AI33">
        <v>2</v>
      </c>
      <c r="AK33">
        <v>1946</v>
      </c>
    </row>
    <row r="34" spans="1:37" ht="15.75" thickBot="1">
      <c r="A34" s="4" t="s">
        <v>54</v>
      </c>
      <c r="B34" s="20"/>
      <c r="C34" s="20"/>
      <c r="D34" s="20"/>
      <c r="E34" s="20"/>
      <c r="F34" s="46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1"/>
      <c r="Z34" s="22"/>
      <c r="AA34" s="40"/>
      <c r="AB34" s="21"/>
      <c r="AC34" s="45"/>
      <c r="AD34">
        <f t="shared" si="0"/>
        <v>15</v>
      </c>
      <c r="AE34">
        <v>753</v>
      </c>
      <c r="AF34">
        <v>18</v>
      </c>
      <c r="AH34">
        <v>15</v>
      </c>
      <c r="AI34">
        <v>3</v>
      </c>
      <c r="AK34">
        <v>1022</v>
      </c>
    </row>
    <row r="35" spans="1:37" ht="15.75" thickBot="1">
      <c r="A35" s="5" t="s">
        <v>55</v>
      </c>
      <c r="B35" s="7"/>
      <c r="C35" s="7"/>
      <c r="D35" s="7"/>
      <c r="E35" s="7"/>
      <c r="F35" s="4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23"/>
      <c r="Z35" s="24"/>
      <c r="AA35" s="48"/>
      <c r="AB35" s="23"/>
      <c r="AC35" s="49"/>
      <c r="AD35">
        <f>SUM(AD11:AD34)</f>
        <v>508</v>
      </c>
      <c r="AE35">
        <v>34249</v>
      </c>
      <c r="AF35">
        <v>852</v>
      </c>
      <c r="AH35">
        <v>428</v>
      </c>
      <c r="AI35">
        <v>424</v>
      </c>
      <c r="AK35">
        <v>30896</v>
      </c>
    </row>
    <row r="36" spans="2:22" ht="15">
      <c r="B36" s="28"/>
      <c r="V36" t="s">
        <v>56</v>
      </c>
    </row>
    <row r="37" spans="4:7" ht="15">
      <c r="D37" s="58"/>
      <c r="E37" s="59"/>
      <c r="F37" s="58"/>
      <c r="G37" s="58"/>
    </row>
    <row r="38" spans="36:40" ht="15">
      <c r="AJ38" s="10">
        <v>186</v>
      </c>
      <c r="AK38" s="10">
        <v>80</v>
      </c>
      <c r="AL38" s="10">
        <v>266</v>
      </c>
      <c r="AM38" s="10">
        <v>266</v>
      </c>
      <c r="AN38" s="10">
        <v>0</v>
      </c>
    </row>
    <row r="39" spans="20:24" ht="15">
      <c r="T39" s="58"/>
      <c r="U39" s="58"/>
      <c r="V39" s="58"/>
      <c r="W39" s="58"/>
      <c r="X39" s="58"/>
    </row>
    <row r="40" spans="19:25" ht="15">
      <c r="S40" s="60"/>
      <c r="T40" s="60"/>
      <c r="U40" s="60"/>
      <c r="V40" s="60"/>
      <c r="W40" s="60"/>
      <c r="X40" s="60"/>
      <c r="Y40" s="60"/>
    </row>
    <row r="41" spans="19:25" ht="15">
      <c r="S41" s="60"/>
      <c r="T41" s="58"/>
      <c r="U41" s="58"/>
      <c r="V41" s="58"/>
      <c r="W41" s="58"/>
      <c r="X41" s="58"/>
      <c r="Y41" s="60"/>
    </row>
    <row r="42" spans="19:25" ht="15">
      <c r="S42" s="60"/>
      <c r="T42" s="60"/>
      <c r="U42" s="60"/>
      <c r="V42" s="60"/>
      <c r="W42" s="60"/>
      <c r="X42" s="60"/>
      <c r="Y42" s="60"/>
    </row>
  </sheetData>
  <sheetProtection/>
  <mergeCells count="35"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  <mergeCell ref="Q6:Q9"/>
    <mergeCell ref="R6:R9"/>
    <mergeCell ref="S6:S9"/>
    <mergeCell ref="T6:T9"/>
    <mergeCell ref="U6:U9"/>
    <mergeCell ref="V6:Y6"/>
    <mergeCell ref="Y7:Y9"/>
    <mergeCell ref="B6:B9"/>
    <mergeCell ref="C6:C9"/>
    <mergeCell ref="D6:D9"/>
    <mergeCell ref="E6:E9"/>
    <mergeCell ref="F6:F9"/>
    <mergeCell ref="G6:P6"/>
    <mergeCell ref="H8:H9"/>
    <mergeCell ref="I8:L8"/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6"/>
  <sheetViews>
    <sheetView zoomScale="89" zoomScaleNormal="89" zoomScalePageLayoutView="0" workbookViewId="0" topLeftCell="A1">
      <selection activeCell="AG26" sqref="AG26"/>
    </sheetView>
  </sheetViews>
  <sheetFormatPr defaultColWidth="9.140625" defaultRowHeight="15"/>
  <cols>
    <col min="1" max="1" width="24.140625" style="0" bestFit="1" customWidth="1"/>
    <col min="2" max="2" width="7.28125" style="0" customWidth="1"/>
    <col min="3" max="3" width="6.57421875" style="0" customWidth="1"/>
    <col min="4" max="4" width="6.421875" style="0" customWidth="1"/>
    <col min="5" max="5" width="6.57421875" style="0" customWidth="1"/>
    <col min="6" max="6" width="7.00390625" style="0" customWidth="1"/>
    <col min="7" max="7" width="4.421875" style="0" customWidth="1"/>
    <col min="8" max="8" width="5.8515625" style="0" customWidth="1"/>
    <col min="9" max="10" width="5.421875" style="0" customWidth="1"/>
    <col min="11" max="11" width="5.140625" style="0" customWidth="1"/>
    <col min="12" max="12" width="5.421875" style="0" customWidth="1"/>
    <col min="13" max="13" width="7.421875" style="0" customWidth="1"/>
    <col min="14" max="14" width="5.8515625" style="0" customWidth="1"/>
    <col min="15" max="15" width="4.140625" style="0" customWidth="1"/>
    <col min="16" max="16" width="6.57421875" style="0" customWidth="1"/>
    <col min="17" max="17" width="6.28125" style="0" customWidth="1"/>
    <col min="18" max="20" width="5.57421875" style="0" customWidth="1"/>
    <col min="21" max="21" width="5.28125" style="0" customWidth="1"/>
    <col min="22" max="22" width="6.57421875" style="0" customWidth="1"/>
    <col min="23" max="23" width="5.8515625" style="0" customWidth="1"/>
    <col min="24" max="25" width="6.57421875" style="0" customWidth="1"/>
    <col min="26" max="26" width="6.140625" style="0" customWidth="1"/>
    <col min="27" max="27" width="5.57421875" style="0" customWidth="1"/>
    <col min="28" max="28" width="5.28125" style="0" customWidth="1"/>
    <col min="29" max="29" width="5.57421875" style="0" customWidth="1"/>
  </cols>
  <sheetData>
    <row r="1" spans="1:29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</row>
    <row r="2" spans="1:29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spans="1:29" ht="15">
      <c r="A3" s="88" t="s">
        <v>69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29" ht="15.75" thickBot="1">
      <c r="A4" s="89" t="s">
        <v>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</row>
    <row r="5" spans="1:29" ht="15.75" thickBot="1">
      <c r="A5" s="86" t="s">
        <v>3</v>
      </c>
      <c r="B5" s="86" t="s">
        <v>4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 t="s">
        <v>5</v>
      </c>
      <c r="S5" s="86"/>
      <c r="T5" s="86"/>
      <c r="U5" s="86"/>
      <c r="V5" s="86"/>
      <c r="W5" s="86"/>
      <c r="X5" s="86"/>
      <c r="Y5" s="86"/>
      <c r="Z5" s="86"/>
      <c r="AA5" s="84" t="s">
        <v>6</v>
      </c>
      <c r="AB5" s="84" t="s">
        <v>7</v>
      </c>
      <c r="AC5" s="84" t="s">
        <v>8</v>
      </c>
    </row>
    <row r="6" spans="1:29" ht="15.75" thickBot="1">
      <c r="A6" s="86"/>
      <c r="B6" s="84" t="s">
        <v>9</v>
      </c>
      <c r="C6" s="84" t="s">
        <v>10</v>
      </c>
      <c r="D6" s="84" t="s">
        <v>11</v>
      </c>
      <c r="E6" s="84" t="s">
        <v>12</v>
      </c>
      <c r="F6" s="84" t="s">
        <v>13</v>
      </c>
      <c r="G6" s="86" t="s">
        <v>14</v>
      </c>
      <c r="H6" s="86"/>
      <c r="I6" s="86"/>
      <c r="J6" s="86"/>
      <c r="K6" s="86"/>
      <c r="L6" s="86"/>
      <c r="M6" s="86"/>
      <c r="N6" s="86"/>
      <c r="O6" s="86"/>
      <c r="P6" s="86"/>
      <c r="Q6" s="84" t="s">
        <v>15</v>
      </c>
      <c r="R6" s="84" t="s">
        <v>9</v>
      </c>
      <c r="S6" s="84" t="s">
        <v>10</v>
      </c>
      <c r="T6" s="84" t="s">
        <v>16</v>
      </c>
      <c r="U6" s="84" t="s">
        <v>17</v>
      </c>
      <c r="V6" s="86" t="s">
        <v>18</v>
      </c>
      <c r="W6" s="86"/>
      <c r="X6" s="86"/>
      <c r="Y6" s="86"/>
      <c r="Z6" s="84" t="s">
        <v>13</v>
      </c>
      <c r="AA6" s="84"/>
      <c r="AB6" s="84"/>
      <c r="AC6" s="84"/>
    </row>
    <row r="7" spans="1:29" ht="15.75" thickBot="1">
      <c r="A7" s="86"/>
      <c r="B7" s="84"/>
      <c r="C7" s="84"/>
      <c r="D7" s="84"/>
      <c r="E7" s="84"/>
      <c r="F7" s="84"/>
      <c r="G7" s="84" t="s">
        <v>19</v>
      </c>
      <c r="H7" s="86" t="s">
        <v>20</v>
      </c>
      <c r="I7" s="86"/>
      <c r="J7" s="86"/>
      <c r="K7" s="86"/>
      <c r="L7" s="86"/>
      <c r="M7" s="84" t="s">
        <v>21</v>
      </c>
      <c r="N7" s="84" t="s">
        <v>22</v>
      </c>
      <c r="O7" s="84" t="s">
        <v>23</v>
      </c>
      <c r="P7" s="84" t="s">
        <v>24</v>
      </c>
      <c r="Q7" s="84"/>
      <c r="R7" s="84"/>
      <c r="S7" s="84"/>
      <c r="T7" s="84"/>
      <c r="U7" s="84"/>
      <c r="V7" s="84" t="s">
        <v>25</v>
      </c>
      <c r="W7" s="84" t="s">
        <v>26</v>
      </c>
      <c r="X7" s="84" t="s">
        <v>27</v>
      </c>
      <c r="Y7" s="84" t="s">
        <v>28</v>
      </c>
      <c r="Z7" s="84"/>
      <c r="AA7" s="84"/>
      <c r="AB7" s="84"/>
      <c r="AC7" s="84"/>
    </row>
    <row r="8" spans="1:29" ht="15.75" thickBot="1">
      <c r="A8" s="86"/>
      <c r="B8" s="84"/>
      <c r="C8" s="84"/>
      <c r="D8" s="84"/>
      <c r="E8" s="84"/>
      <c r="F8" s="84"/>
      <c r="G8" s="84"/>
      <c r="H8" s="84" t="s">
        <v>29</v>
      </c>
      <c r="I8" s="86" t="s">
        <v>30</v>
      </c>
      <c r="J8" s="86"/>
      <c r="K8" s="86"/>
      <c r="L8" s="86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</row>
    <row r="9" spans="1:29" ht="83.25" customHeight="1" thickBot="1">
      <c r="A9" s="90"/>
      <c r="B9" s="85"/>
      <c r="C9" s="85"/>
      <c r="D9" s="85"/>
      <c r="E9" s="85"/>
      <c r="F9" s="85"/>
      <c r="G9" s="85"/>
      <c r="H9" s="85"/>
      <c r="I9" s="1" t="s">
        <v>31</v>
      </c>
      <c r="J9" s="1" t="s">
        <v>32</v>
      </c>
      <c r="K9" s="1" t="s">
        <v>33</v>
      </c>
      <c r="L9" s="1" t="s">
        <v>34</v>
      </c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</row>
    <row r="10" spans="1:29" ht="15.75" thickBot="1">
      <c r="A10" s="2"/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6">
        <v>27</v>
      </c>
      <c r="AC10" s="2">
        <v>28</v>
      </c>
    </row>
    <row r="11" spans="1:30" ht="15">
      <c r="A11" s="3" t="s">
        <v>35</v>
      </c>
      <c r="B11" s="4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4"/>
      <c r="U11" s="9"/>
      <c r="V11" s="9"/>
      <c r="W11" s="9"/>
      <c r="X11" s="9"/>
      <c r="Y11" s="13"/>
      <c r="Z11" s="14"/>
      <c r="AA11" s="15"/>
      <c r="AB11" s="13"/>
      <c r="AC11" s="16"/>
      <c r="AD11" s="26"/>
    </row>
    <row r="12" spans="1:30" ht="15">
      <c r="A12" s="4" t="s">
        <v>36</v>
      </c>
      <c r="B12" s="4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8"/>
      <c r="U12" s="10"/>
      <c r="V12" s="10"/>
      <c r="W12" s="10"/>
      <c r="X12" s="10"/>
      <c r="Y12" s="17"/>
      <c r="Z12" s="18"/>
      <c r="AA12" s="10"/>
      <c r="AB12" s="17"/>
      <c r="AC12" s="19"/>
      <c r="AD12" s="26"/>
    </row>
    <row r="13" spans="1:30" ht="15">
      <c r="A13" s="4" t="s">
        <v>37</v>
      </c>
      <c r="B13" s="4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8"/>
      <c r="U13" s="10"/>
      <c r="V13" s="10"/>
      <c r="W13" s="10"/>
      <c r="X13" s="10"/>
      <c r="Y13" s="17"/>
      <c r="Z13" s="18"/>
      <c r="AA13" s="10"/>
      <c r="AB13" s="17"/>
      <c r="AC13" s="19"/>
      <c r="AD13" s="26"/>
    </row>
    <row r="14" spans="1:30" ht="15">
      <c r="A14" s="4" t="s">
        <v>38</v>
      </c>
      <c r="B14" s="4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8"/>
      <c r="U14" s="10"/>
      <c r="V14" s="10"/>
      <c r="W14" s="10"/>
      <c r="X14" s="10"/>
      <c r="Y14" s="17"/>
      <c r="Z14" s="18"/>
      <c r="AA14" s="10"/>
      <c r="AB14" s="17"/>
      <c r="AC14" s="19"/>
      <c r="AD14" s="26"/>
    </row>
    <row r="15" spans="1:30" ht="15">
      <c r="A15" s="4" t="s">
        <v>39</v>
      </c>
      <c r="B15" s="4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8"/>
      <c r="U15" s="10"/>
      <c r="V15" s="10"/>
      <c r="W15" s="10"/>
      <c r="X15" s="10"/>
      <c r="Y15" s="17"/>
      <c r="Z15" s="18"/>
      <c r="AA15" s="10"/>
      <c r="AB15" s="17"/>
      <c r="AC15" s="19"/>
      <c r="AD15" s="26"/>
    </row>
    <row r="16" spans="1:30" ht="15">
      <c r="A16" s="4" t="s">
        <v>40</v>
      </c>
      <c r="B16" s="4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8"/>
      <c r="U16" s="10"/>
      <c r="V16" s="10"/>
      <c r="W16" s="10"/>
      <c r="X16" s="10"/>
      <c r="Y16" s="17"/>
      <c r="Z16" s="18"/>
      <c r="AA16" s="10"/>
      <c r="AB16" s="17"/>
      <c r="AC16" s="19"/>
      <c r="AD16" s="26"/>
    </row>
    <row r="17" spans="1:30" ht="15">
      <c r="A17" s="4" t="s">
        <v>41</v>
      </c>
      <c r="B17" s="4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8"/>
      <c r="U17" s="10"/>
      <c r="V17" s="10"/>
      <c r="W17" s="10"/>
      <c r="X17" s="10"/>
      <c r="Y17" s="17"/>
      <c r="Z17" s="18"/>
      <c r="AA17" s="10"/>
      <c r="AB17" s="17"/>
      <c r="AC17" s="19"/>
      <c r="AD17" s="26"/>
    </row>
    <row r="18" spans="1:30" ht="15">
      <c r="A18" s="4" t="s">
        <v>42</v>
      </c>
      <c r="B18" s="4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8"/>
      <c r="U18" s="10"/>
      <c r="V18" s="10"/>
      <c r="W18" s="10"/>
      <c r="X18" s="10"/>
      <c r="Y18" s="17"/>
      <c r="Z18" s="18"/>
      <c r="AA18" s="10"/>
      <c r="AB18" s="17"/>
      <c r="AC18" s="19"/>
      <c r="AD18" s="26"/>
    </row>
    <row r="19" spans="1:30" ht="15">
      <c r="A19" s="4" t="s">
        <v>43</v>
      </c>
      <c r="B19" s="4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8"/>
      <c r="U19" s="10"/>
      <c r="V19" s="10"/>
      <c r="W19" s="10"/>
      <c r="X19" s="10"/>
      <c r="Y19" s="17"/>
      <c r="Z19" s="18"/>
      <c r="AA19" s="10"/>
      <c r="AB19" s="17"/>
      <c r="AC19" s="19"/>
      <c r="AD19" s="26"/>
    </row>
    <row r="20" spans="1:30" ht="15">
      <c r="A20" s="4" t="s">
        <v>44</v>
      </c>
      <c r="B20" s="4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8"/>
      <c r="U20" s="10"/>
      <c r="V20" s="10"/>
      <c r="W20" s="10"/>
      <c r="X20" s="10"/>
      <c r="Y20" s="17"/>
      <c r="Z20" s="18"/>
      <c r="AA20" s="10"/>
      <c r="AB20" s="17"/>
      <c r="AC20" s="19"/>
      <c r="AD20" s="26"/>
    </row>
    <row r="21" spans="1:30" ht="15">
      <c r="A21" s="4" t="s">
        <v>45</v>
      </c>
      <c r="B21" s="4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8"/>
      <c r="U21" s="10"/>
      <c r="V21" s="10"/>
      <c r="W21" s="10"/>
      <c r="X21" s="10"/>
      <c r="Y21" s="17"/>
      <c r="Z21" s="18"/>
      <c r="AA21" s="10"/>
      <c r="AB21" s="17"/>
      <c r="AC21" s="19"/>
      <c r="AD21" s="26"/>
    </row>
    <row r="22" spans="1:30" ht="15">
      <c r="A22" s="4" t="s">
        <v>46</v>
      </c>
      <c r="B22" s="4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8"/>
      <c r="U22" s="10"/>
      <c r="V22" s="10"/>
      <c r="W22" s="10"/>
      <c r="X22" s="10"/>
      <c r="Y22" s="17"/>
      <c r="Z22" s="18"/>
      <c r="AA22" s="10"/>
      <c r="AB22" s="17"/>
      <c r="AC22" s="19"/>
      <c r="AD22" s="26"/>
    </row>
    <row r="23" spans="1:30" ht="15">
      <c r="A23" s="4" t="s">
        <v>47</v>
      </c>
      <c r="B23" s="4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8"/>
      <c r="U23" s="10"/>
      <c r="V23" s="10"/>
      <c r="W23" s="10"/>
      <c r="X23" s="10"/>
      <c r="Y23" s="17"/>
      <c r="Z23" s="18"/>
      <c r="AA23" s="10"/>
      <c r="AB23" s="17"/>
      <c r="AC23" s="19"/>
      <c r="AD23" s="26"/>
    </row>
    <row r="24" spans="1:30" ht="15">
      <c r="A24" s="4" t="s">
        <v>48</v>
      </c>
      <c r="B24" s="43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8"/>
      <c r="U24" s="10"/>
      <c r="V24" s="10"/>
      <c r="W24" s="10"/>
      <c r="X24" s="10"/>
      <c r="Y24" s="17"/>
      <c r="Z24" s="18"/>
      <c r="AA24" s="10"/>
      <c r="AB24" s="17"/>
      <c r="AC24" s="19"/>
      <c r="AD24" s="26"/>
    </row>
    <row r="25" spans="1:30" ht="15">
      <c r="A25" s="4" t="s">
        <v>57</v>
      </c>
      <c r="B25" s="4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8"/>
      <c r="U25" s="10"/>
      <c r="V25" s="10"/>
      <c r="W25" s="10"/>
      <c r="X25" s="10"/>
      <c r="Y25" s="17"/>
      <c r="Z25" s="18"/>
      <c r="AA25" s="10"/>
      <c r="AB25" s="17"/>
      <c r="AC25" s="19"/>
      <c r="AD25" s="26"/>
    </row>
    <row r="26" spans="1:30" ht="15">
      <c r="A26" s="4" t="s">
        <v>58</v>
      </c>
      <c r="B26" s="4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8"/>
      <c r="U26" s="10"/>
      <c r="V26" s="10"/>
      <c r="W26" s="10"/>
      <c r="X26" s="10"/>
      <c r="Y26" s="17"/>
      <c r="Z26" s="18"/>
      <c r="AA26" s="10"/>
      <c r="AB26" s="17"/>
      <c r="AC26" s="19"/>
      <c r="AD26" s="26"/>
    </row>
    <row r="27" spans="1:30" ht="15">
      <c r="A27" s="4" t="s">
        <v>59</v>
      </c>
      <c r="B27" s="4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8"/>
      <c r="U27" s="10"/>
      <c r="V27" s="10"/>
      <c r="W27" s="10"/>
      <c r="X27" s="10"/>
      <c r="Y27" s="17"/>
      <c r="Z27" s="18"/>
      <c r="AA27" s="10"/>
      <c r="AB27" s="17"/>
      <c r="AC27" s="19"/>
      <c r="AD27" s="26"/>
    </row>
    <row r="28" spans="1:30" ht="15">
      <c r="A28" s="4" t="s">
        <v>60</v>
      </c>
      <c r="B28" s="4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8"/>
      <c r="U28" s="10"/>
      <c r="V28" s="10"/>
      <c r="W28" s="10"/>
      <c r="X28" s="10"/>
      <c r="Y28" s="17"/>
      <c r="Z28" s="18"/>
      <c r="AA28" s="10"/>
      <c r="AB28" s="17"/>
      <c r="AC28" s="19"/>
      <c r="AD28" s="26"/>
    </row>
    <row r="29" spans="1:30" ht="15">
      <c r="A29" s="4" t="s">
        <v>49</v>
      </c>
      <c r="B29" s="4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8"/>
      <c r="U29" s="10"/>
      <c r="V29" s="10"/>
      <c r="W29" s="10"/>
      <c r="X29" s="10"/>
      <c r="Y29" s="17"/>
      <c r="Z29" s="18"/>
      <c r="AA29" s="10"/>
      <c r="AB29" s="17"/>
      <c r="AC29" s="19"/>
      <c r="AD29" s="26"/>
    </row>
    <row r="30" spans="1:30" ht="15">
      <c r="A30" s="4" t="s">
        <v>50</v>
      </c>
      <c r="B30" s="4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8"/>
      <c r="U30" s="10"/>
      <c r="V30" s="10"/>
      <c r="W30" s="10"/>
      <c r="X30" s="10"/>
      <c r="Y30" s="17"/>
      <c r="Z30" s="18"/>
      <c r="AA30" s="10"/>
      <c r="AB30" s="17"/>
      <c r="AC30" s="19"/>
      <c r="AD30" s="26"/>
    </row>
    <row r="31" spans="1:30" ht="15">
      <c r="A31" s="4" t="s">
        <v>51</v>
      </c>
      <c r="B31" s="4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8"/>
      <c r="U31" s="10"/>
      <c r="V31" s="10"/>
      <c r="W31" s="10"/>
      <c r="X31" s="10"/>
      <c r="Y31" s="17"/>
      <c r="Z31" s="18"/>
      <c r="AA31" s="10"/>
      <c r="AB31" s="17"/>
      <c r="AC31" s="19"/>
      <c r="AD31" s="26"/>
    </row>
    <row r="32" spans="1:30" ht="15">
      <c r="A32" s="4" t="s">
        <v>52</v>
      </c>
      <c r="B32" s="4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8"/>
      <c r="U32" s="10"/>
      <c r="V32" s="10"/>
      <c r="W32" s="10"/>
      <c r="X32" s="10"/>
      <c r="Y32" s="17"/>
      <c r="Z32" s="18"/>
      <c r="AA32" s="10"/>
      <c r="AB32" s="17"/>
      <c r="AC32" s="19"/>
      <c r="AD32" s="26"/>
    </row>
    <row r="33" spans="1:30" ht="15">
      <c r="A33" s="4" t="s">
        <v>53</v>
      </c>
      <c r="B33" s="4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8"/>
      <c r="U33" s="10"/>
      <c r="V33" s="10"/>
      <c r="W33" s="10"/>
      <c r="X33" s="10"/>
      <c r="Y33" s="17"/>
      <c r="Z33" s="18"/>
      <c r="AA33" s="10"/>
      <c r="AB33" s="17"/>
      <c r="AC33" s="19"/>
      <c r="AD33" s="26"/>
    </row>
    <row r="34" spans="1:30" ht="15.75" thickBot="1">
      <c r="A34" s="4" t="s">
        <v>54</v>
      </c>
      <c r="B34" s="46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61"/>
      <c r="U34" s="11"/>
      <c r="V34" s="11"/>
      <c r="W34" s="11"/>
      <c r="X34" s="20"/>
      <c r="Y34" s="21"/>
      <c r="Z34" s="22"/>
      <c r="AA34" s="11"/>
      <c r="AB34" s="21"/>
      <c r="AC34" s="19"/>
      <c r="AD34" s="26"/>
    </row>
    <row r="35" spans="1:30" ht="15.75" thickBot="1">
      <c r="A35" s="5" t="s">
        <v>55</v>
      </c>
      <c r="B35" s="62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8"/>
      <c r="U35" s="36"/>
      <c r="V35" s="36"/>
      <c r="W35" s="36"/>
      <c r="X35" s="36"/>
      <c r="Y35" s="37"/>
      <c r="Z35" s="38"/>
      <c r="AA35" s="36"/>
      <c r="AB35" s="37"/>
      <c r="AC35" s="39"/>
      <c r="AD35" s="26"/>
    </row>
    <row r="36" ht="15">
      <c r="V36" t="s">
        <v>56</v>
      </c>
    </row>
  </sheetData>
  <sheetProtection/>
  <mergeCells count="35"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  <mergeCell ref="Q6:Q9"/>
    <mergeCell ref="R6:R9"/>
    <mergeCell ref="S6:S9"/>
    <mergeCell ref="T6:T9"/>
    <mergeCell ref="U6:U9"/>
    <mergeCell ref="V6:Y6"/>
    <mergeCell ref="Y7:Y9"/>
    <mergeCell ref="B6:B9"/>
    <mergeCell ref="C6:C9"/>
    <mergeCell ref="D6:D9"/>
    <mergeCell ref="E6:E9"/>
    <mergeCell ref="F6:F9"/>
    <mergeCell ref="G6:P6"/>
    <mergeCell ref="H8:H9"/>
    <mergeCell ref="I8:L8"/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6"/>
  <sheetViews>
    <sheetView tabSelected="1" zoomScale="95" zoomScaleNormal="95" zoomScalePageLayoutView="0" workbookViewId="0" topLeftCell="A1">
      <selection activeCell="A1" sqref="A1:AC1"/>
    </sheetView>
  </sheetViews>
  <sheetFormatPr defaultColWidth="9.140625" defaultRowHeight="15"/>
  <cols>
    <col min="1" max="1" width="24.140625" style="0" bestFit="1" customWidth="1"/>
    <col min="2" max="2" width="7.28125" style="0" customWidth="1"/>
    <col min="3" max="3" width="6.57421875" style="0" customWidth="1"/>
    <col min="4" max="4" width="6.421875" style="0" customWidth="1"/>
    <col min="5" max="5" width="6.57421875" style="0" customWidth="1"/>
    <col min="6" max="6" width="7.00390625" style="0" customWidth="1"/>
    <col min="7" max="7" width="6.00390625" style="0" customWidth="1"/>
    <col min="8" max="8" width="5.8515625" style="0" customWidth="1"/>
    <col min="9" max="10" width="5.421875" style="0" customWidth="1"/>
    <col min="11" max="11" width="5.140625" style="0" customWidth="1"/>
    <col min="12" max="12" width="5.421875" style="0" customWidth="1"/>
    <col min="13" max="13" width="5.7109375" style="0" customWidth="1"/>
    <col min="14" max="14" width="5.8515625" style="0" customWidth="1"/>
    <col min="15" max="15" width="4.140625" style="0" customWidth="1"/>
    <col min="16" max="16" width="6.57421875" style="0" customWidth="1"/>
    <col min="17" max="17" width="6.28125" style="0" customWidth="1"/>
    <col min="18" max="20" width="5.57421875" style="0" customWidth="1"/>
    <col min="21" max="21" width="5.28125" style="0" customWidth="1"/>
    <col min="22" max="22" width="6.57421875" style="0" customWidth="1"/>
    <col min="23" max="23" width="4.8515625" style="0" customWidth="1"/>
    <col min="24" max="25" width="6.57421875" style="0" customWidth="1"/>
    <col min="26" max="26" width="6.140625" style="0" customWidth="1"/>
    <col min="27" max="27" width="5.57421875" style="0" customWidth="1"/>
    <col min="28" max="28" width="5.28125" style="0" customWidth="1"/>
    <col min="29" max="29" width="5.57421875" style="0" customWidth="1"/>
  </cols>
  <sheetData>
    <row r="1" spans="1:29" ht="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</row>
    <row r="2" spans="1:29" ht="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spans="1:29" ht="15">
      <c r="A3" s="88" t="s">
        <v>70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29" ht="15.75" thickBot="1">
      <c r="A4" s="89" t="s">
        <v>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</row>
    <row r="5" spans="1:29" ht="15.75" thickBot="1">
      <c r="A5" s="86" t="s">
        <v>3</v>
      </c>
      <c r="B5" s="86" t="s">
        <v>4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 t="s">
        <v>5</v>
      </c>
      <c r="S5" s="86"/>
      <c r="T5" s="86"/>
      <c r="U5" s="86"/>
      <c r="V5" s="86"/>
      <c r="W5" s="86"/>
      <c r="X5" s="86"/>
      <c r="Y5" s="86"/>
      <c r="Z5" s="86"/>
      <c r="AA5" s="84" t="s">
        <v>6</v>
      </c>
      <c r="AB5" s="84" t="s">
        <v>7</v>
      </c>
      <c r="AC5" s="84" t="s">
        <v>8</v>
      </c>
    </row>
    <row r="6" spans="1:29" ht="15.75" thickBot="1">
      <c r="A6" s="86"/>
      <c r="B6" s="84" t="s">
        <v>9</v>
      </c>
      <c r="C6" s="84" t="s">
        <v>10</v>
      </c>
      <c r="D6" s="84" t="s">
        <v>11</v>
      </c>
      <c r="E6" s="84" t="s">
        <v>12</v>
      </c>
      <c r="F6" s="84" t="s">
        <v>13</v>
      </c>
      <c r="G6" s="86" t="s">
        <v>14</v>
      </c>
      <c r="H6" s="86"/>
      <c r="I6" s="86"/>
      <c r="J6" s="86"/>
      <c r="K6" s="86"/>
      <c r="L6" s="86"/>
      <c r="M6" s="86"/>
      <c r="N6" s="86"/>
      <c r="O6" s="86"/>
      <c r="P6" s="86"/>
      <c r="Q6" s="84" t="s">
        <v>15</v>
      </c>
      <c r="R6" s="84" t="s">
        <v>9</v>
      </c>
      <c r="S6" s="84" t="s">
        <v>10</v>
      </c>
      <c r="T6" s="84" t="s">
        <v>16</v>
      </c>
      <c r="U6" s="84" t="s">
        <v>17</v>
      </c>
      <c r="V6" s="86" t="s">
        <v>18</v>
      </c>
      <c r="W6" s="86"/>
      <c r="X6" s="86"/>
      <c r="Y6" s="86"/>
      <c r="Z6" s="84" t="s">
        <v>13</v>
      </c>
      <c r="AA6" s="84"/>
      <c r="AB6" s="84"/>
      <c r="AC6" s="84"/>
    </row>
    <row r="7" spans="1:29" ht="15.75" thickBot="1">
      <c r="A7" s="86"/>
      <c r="B7" s="84"/>
      <c r="C7" s="84"/>
      <c r="D7" s="84"/>
      <c r="E7" s="84"/>
      <c r="F7" s="84"/>
      <c r="G7" s="84" t="s">
        <v>19</v>
      </c>
      <c r="H7" s="86" t="s">
        <v>20</v>
      </c>
      <c r="I7" s="86"/>
      <c r="J7" s="86"/>
      <c r="K7" s="86"/>
      <c r="L7" s="86"/>
      <c r="M7" s="84" t="s">
        <v>21</v>
      </c>
      <c r="N7" s="84" t="s">
        <v>22</v>
      </c>
      <c r="O7" s="84" t="s">
        <v>23</v>
      </c>
      <c r="P7" s="84" t="s">
        <v>24</v>
      </c>
      <c r="Q7" s="84"/>
      <c r="R7" s="84"/>
      <c r="S7" s="84"/>
      <c r="T7" s="84"/>
      <c r="U7" s="84"/>
      <c r="V7" s="84" t="s">
        <v>25</v>
      </c>
      <c r="W7" s="84" t="s">
        <v>26</v>
      </c>
      <c r="X7" s="84" t="s">
        <v>27</v>
      </c>
      <c r="Y7" s="84" t="s">
        <v>28</v>
      </c>
      <c r="Z7" s="84"/>
      <c r="AA7" s="84"/>
      <c r="AB7" s="84"/>
      <c r="AC7" s="84"/>
    </row>
    <row r="8" spans="1:29" ht="15.75" thickBot="1">
      <c r="A8" s="86"/>
      <c r="B8" s="84"/>
      <c r="C8" s="84"/>
      <c r="D8" s="84"/>
      <c r="E8" s="84"/>
      <c r="F8" s="84"/>
      <c r="G8" s="84"/>
      <c r="H8" s="84" t="s">
        <v>29</v>
      </c>
      <c r="I8" s="86" t="s">
        <v>30</v>
      </c>
      <c r="J8" s="86"/>
      <c r="K8" s="86"/>
      <c r="L8" s="86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</row>
    <row r="9" spans="1:29" ht="83.25" customHeight="1" thickBot="1">
      <c r="A9" s="90"/>
      <c r="B9" s="85"/>
      <c r="C9" s="85"/>
      <c r="D9" s="85"/>
      <c r="E9" s="85"/>
      <c r="F9" s="85"/>
      <c r="G9" s="85"/>
      <c r="H9" s="85"/>
      <c r="I9" s="1" t="s">
        <v>31</v>
      </c>
      <c r="J9" s="1" t="s">
        <v>32</v>
      </c>
      <c r="K9" s="1" t="s">
        <v>33</v>
      </c>
      <c r="L9" s="1" t="s">
        <v>34</v>
      </c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</row>
    <row r="10" spans="1:29" ht="15">
      <c r="A10" s="6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6">
        <v>17</v>
      </c>
      <c r="S10" s="6">
        <v>18</v>
      </c>
      <c r="T10" s="6">
        <v>19</v>
      </c>
      <c r="U10" s="6">
        <v>20</v>
      </c>
      <c r="V10" s="6">
        <v>21</v>
      </c>
      <c r="W10" s="6">
        <v>22</v>
      </c>
      <c r="X10" s="6">
        <v>23</v>
      </c>
      <c r="Y10" s="6">
        <v>24</v>
      </c>
      <c r="Z10" s="6">
        <v>25</v>
      </c>
      <c r="AA10" s="6">
        <v>26</v>
      </c>
      <c r="AB10" s="6">
        <v>27</v>
      </c>
      <c r="AC10" s="6">
        <v>28</v>
      </c>
    </row>
    <row r="11" spans="1:31" ht="15">
      <c r="A11" s="69" t="s">
        <v>35</v>
      </c>
      <c r="B11" s="10">
        <v>2001</v>
      </c>
      <c r="C11" s="10">
        <v>1177</v>
      </c>
      <c r="D11" s="10">
        <f>B11+C11</f>
        <v>3178</v>
      </c>
      <c r="E11" s="10">
        <f>D11-F11</f>
        <v>2140</v>
      </c>
      <c r="F11" s="10">
        <v>1038</v>
      </c>
      <c r="G11" s="10">
        <v>489</v>
      </c>
      <c r="H11" s="10">
        <v>368</v>
      </c>
      <c r="I11" s="10">
        <v>334</v>
      </c>
      <c r="J11" s="10">
        <v>5</v>
      </c>
      <c r="K11" s="10">
        <v>26</v>
      </c>
      <c r="L11" s="10">
        <v>38</v>
      </c>
      <c r="M11" s="10">
        <v>820</v>
      </c>
      <c r="N11" s="10">
        <v>456</v>
      </c>
      <c r="O11" s="10">
        <v>7</v>
      </c>
      <c r="P11" s="10">
        <v>2140</v>
      </c>
      <c r="Q11" s="10">
        <v>71</v>
      </c>
      <c r="R11" s="10">
        <v>120</v>
      </c>
      <c r="S11" s="10">
        <v>132</v>
      </c>
      <c r="T11" s="67">
        <f>R11+S11</f>
        <v>252</v>
      </c>
      <c r="U11" s="10">
        <v>174</v>
      </c>
      <c r="V11" s="10">
        <v>2140</v>
      </c>
      <c r="W11" s="10">
        <v>174</v>
      </c>
      <c r="X11" s="74">
        <f>V11+W11</f>
        <v>2314</v>
      </c>
      <c r="Y11" s="67">
        <f>V11+(W11/3)</f>
        <v>2198</v>
      </c>
      <c r="Z11" s="72">
        <v>78</v>
      </c>
      <c r="AA11" s="76">
        <v>215</v>
      </c>
      <c r="AB11" s="80">
        <f>Y11/(AA11/22)</f>
        <v>224.91162790697672</v>
      </c>
      <c r="AC11" s="78"/>
      <c r="AD11" s="68"/>
      <c r="AE11" s="27"/>
    </row>
    <row r="12" spans="1:30" ht="15">
      <c r="A12" s="69" t="s">
        <v>36</v>
      </c>
      <c r="B12" s="10">
        <v>0</v>
      </c>
      <c r="C12" s="10">
        <v>0</v>
      </c>
      <c r="D12" s="10">
        <f aca="true" t="shared" si="0" ref="D12:D35">B12+C12</f>
        <v>0</v>
      </c>
      <c r="E12" s="10">
        <f aca="true" t="shared" si="1" ref="E12:E35">D12-F12</f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67">
        <f aca="true" t="shared" si="2" ref="T12:T35">R12+S12</f>
        <v>0</v>
      </c>
      <c r="U12" s="10">
        <v>0</v>
      </c>
      <c r="V12" s="10">
        <v>0</v>
      </c>
      <c r="W12" s="10">
        <v>0</v>
      </c>
      <c r="X12" s="74">
        <f aca="true" t="shared" si="3" ref="X12:X35">V12+W12</f>
        <v>0</v>
      </c>
      <c r="Y12" s="67">
        <f aca="true" t="shared" si="4" ref="Y12:Y35">V12+(W12/3)</f>
        <v>0</v>
      </c>
      <c r="Z12" s="72">
        <v>0</v>
      </c>
      <c r="AA12" s="76">
        <v>0</v>
      </c>
      <c r="AB12" s="80">
        <v>0</v>
      </c>
      <c r="AC12" s="78"/>
      <c r="AD12" s="68"/>
    </row>
    <row r="13" spans="1:30" ht="15">
      <c r="A13" s="69" t="s">
        <v>37</v>
      </c>
      <c r="B13" s="10">
        <v>1954</v>
      </c>
      <c r="C13" s="10">
        <v>1137</v>
      </c>
      <c r="D13" s="10">
        <f t="shared" si="0"/>
        <v>3091</v>
      </c>
      <c r="E13" s="10">
        <f t="shared" si="1"/>
        <v>1992</v>
      </c>
      <c r="F13" s="10">
        <v>1099</v>
      </c>
      <c r="G13" s="10">
        <v>189</v>
      </c>
      <c r="H13" s="10">
        <v>632</v>
      </c>
      <c r="I13" s="10">
        <v>625</v>
      </c>
      <c r="J13" s="10">
        <v>34</v>
      </c>
      <c r="K13" s="10">
        <v>39</v>
      </c>
      <c r="L13" s="10">
        <v>16</v>
      </c>
      <c r="M13" s="10">
        <v>571</v>
      </c>
      <c r="N13" s="10">
        <v>583</v>
      </c>
      <c r="O13" s="10">
        <v>17</v>
      </c>
      <c r="P13" s="10">
        <v>1992</v>
      </c>
      <c r="Q13" s="10">
        <v>62</v>
      </c>
      <c r="R13" s="10">
        <v>87</v>
      </c>
      <c r="S13" s="10">
        <v>132</v>
      </c>
      <c r="T13" s="67">
        <f t="shared" si="2"/>
        <v>219</v>
      </c>
      <c r="U13" s="10">
        <v>168</v>
      </c>
      <c r="V13" s="10">
        <v>1992</v>
      </c>
      <c r="W13" s="10">
        <v>168</v>
      </c>
      <c r="X13" s="74">
        <f t="shared" si="3"/>
        <v>2160</v>
      </c>
      <c r="Y13" s="67">
        <f t="shared" si="4"/>
        <v>2048</v>
      </c>
      <c r="Z13" s="72">
        <v>51</v>
      </c>
      <c r="AA13" s="76">
        <v>195</v>
      </c>
      <c r="AB13" s="80">
        <f aca="true" t="shared" si="5" ref="AB13:AB35">Y13/(AA13/22)</f>
        <v>231.05641025641026</v>
      </c>
      <c r="AC13" s="78"/>
      <c r="AD13" s="68"/>
    </row>
    <row r="14" spans="1:30" ht="15">
      <c r="A14" s="69" t="s">
        <v>38</v>
      </c>
      <c r="B14" s="10">
        <v>1994</v>
      </c>
      <c r="C14" s="10">
        <v>1137</v>
      </c>
      <c r="D14" s="10">
        <f t="shared" si="0"/>
        <v>3131</v>
      </c>
      <c r="E14" s="10">
        <f t="shared" si="1"/>
        <v>2073</v>
      </c>
      <c r="F14" s="10">
        <v>1058</v>
      </c>
      <c r="G14" s="10">
        <v>157</v>
      </c>
      <c r="H14" s="10">
        <v>1059</v>
      </c>
      <c r="I14" s="10">
        <v>471</v>
      </c>
      <c r="J14" s="10">
        <v>30</v>
      </c>
      <c r="K14" s="10">
        <v>20</v>
      </c>
      <c r="L14" s="10">
        <v>60</v>
      </c>
      <c r="M14" s="10">
        <v>668</v>
      </c>
      <c r="N14" s="10">
        <v>186</v>
      </c>
      <c r="O14" s="10">
        <v>3</v>
      </c>
      <c r="P14" s="10">
        <v>2073</v>
      </c>
      <c r="Q14" s="10">
        <v>66</v>
      </c>
      <c r="R14" s="10">
        <v>71</v>
      </c>
      <c r="S14" s="10">
        <v>133</v>
      </c>
      <c r="T14" s="67">
        <f t="shared" si="2"/>
        <v>204</v>
      </c>
      <c r="U14" s="10">
        <v>136</v>
      </c>
      <c r="V14" s="10">
        <v>2073</v>
      </c>
      <c r="W14" s="10">
        <v>136</v>
      </c>
      <c r="X14" s="74">
        <f t="shared" si="3"/>
        <v>2209</v>
      </c>
      <c r="Y14" s="67">
        <f t="shared" si="4"/>
        <v>2118.3333333333335</v>
      </c>
      <c r="Z14" s="72">
        <v>68</v>
      </c>
      <c r="AA14" s="76">
        <v>221</v>
      </c>
      <c r="AB14" s="80">
        <f t="shared" si="5"/>
        <v>210.87481146304677</v>
      </c>
      <c r="AC14" s="78"/>
      <c r="AD14" s="68"/>
    </row>
    <row r="15" spans="1:30" ht="15">
      <c r="A15" s="69" t="s">
        <v>39</v>
      </c>
      <c r="B15" s="10">
        <v>2198</v>
      </c>
      <c r="C15" s="10">
        <v>1149</v>
      </c>
      <c r="D15" s="10">
        <f t="shared" si="0"/>
        <v>3347</v>
      </c>
      <c r="E15" s="10">
        <f t="shared" si="1"/>
        <v>2111</v>
      </c>
      <c r="F15" s="10">
        <v>1236</v>
      </c>
      <c r="G15" s="10">
        <v>306</v>
      </c>
      <c r="H15" s="10">
        <v>780</v>
      </c>
      <c r="I15" s="10">
        <v>508</v>
      </c>
      <c r="J15" s="10">
        <v>0</v>
      </c>
      <c r="K15" s="10">
        <v>20</v>
      </c>
      <c r="L15" s="10">
        <v>86</v>
      </c>
      <c r="M15" s="10">
        <v>758</v>
      </c>
      <c r="N15" s="10">
        <v>259</v>
      </c>
      <c r="O15" s="10">
        <v>8</v>
      </c>
      <c r="P15" s="10">
        <v>2111</v>
      </c>
      <c r="Q15" s="10">
        <v>77</v>
      </c>
      <c r="R15" s="10">
        <v>93</v>
      </c>
      <c r="S15" s="10">
        <v>132</v>
      </c>
      <c r="T15" s="67">
        <f t="shared" si="2"/>
        <v>225</v>
      </c>
      <c r="U15" s="10">
        <v>136</v>
      </c>
      <c r="V15" s="10">
        <v>2111</v>
      </c>
      <c r="W15" s="10">
        <v>136</v>
      </c>
      <c r="X15" s="74">
        <f t="shared" si="3"/>
        <v>2247</v>
      </c>
      <c r="Y15" s="67">
        <f t="shared" si="4"/>
        <v>2156.3333333333335</v>
      </c>
      <c r="Z15" s="72">
        <v>89</v>
      </c>
      <c r="AA15" s="76">
        <v>209</v>
      </c>
      <c r="AB15" s="80">
        <f t="shared" si="5"/>
        <v>226.9824561403509</v>
      </c>
      <c r="AC15" s="78"/>
      <c r="AD15" s="68"/>
    </row>
    <row r="16" spans="1:30" ht="15">
      <c r="A16" s="69" t="s">
        <v>40</v>
      </c>
      <c r="B16" s="10">
        <v>1722</v>
      </c>
      <c r="C16" s="10">
        <v>1127</v>
      </c>
      <c r="D16" s="10">
        <f t="shared" si="0"/>
        <v>2849</v>
      </c>
      <c r="E16" s="10">
        <f t="shared" si="1"/>
        <v>1922</v>
      </c>
      <c r="F16" s="10">
        <v>927</v>
      </c>
      <c r="G16" s="10">
        <v>196</v>
      </c>
      <c r="H16" s="10">
        <v>761</v>
      </c>
      <c r="I16" s="10">
        <v>336</v>
      </c>
      <c r="J16" s="10">
        <v>3</v>
      </c>
      <c r="K16" s="10">
        <v>38</v>
      </c>
      <c r="L16" s="10">
        <v>101</v>
      </c>
      <c r="M16" s="10">
        <v>674</v>
      </c>
      <c r="N16" s="10">
        <v>283</v>
      </c>
      <c r="O16" s="10">
        <v>8</v>
      </c>
      <c r="P16" s="10">
        <v>1922</v>
      </c>
      <c r="Q16" s="10">
        <v>57</v>
      </c>
      <c r="R16" s="10">
        <v>104</v>
      </c>
      <c r="S16" s="10">
        <v>132</v>
      </c>
      <c r="T16" s="67">
        <f t="shared" si="2"/>
        <v>236</v>
      </c>
      <c r="U16" s="10">
        <v>133</v>
      </c>
      <c r="V16" s="10">
        <v>1922</v>
      </c>
      <c r="W16" s="10">
        <v>133</v>
      </c>
      <c r="X16" s="74">
        <f t="shared" si="3"/>
        <v>2055</v>
      </c>
      <c r="Y16" s="67">
        <f t="shared" si="4"/>
        <v>1966.3333333333333</v>
      </c>
      <c r="Z16" s="72">
        <v>103</v>
      </c>
      <c r="AA16" s="76">
        <v>207</v>
      </c>
      <c r="AB16" s="80">
        <f t="shared" si="5"/>
        <v>208.98228663446056</v>
      </c>
      <c r="AC16" s="78"/>
      <c r="AD16" s="68"/>
    </row>
    <row r="17" spans="1:30" ht="15">
      <c r="A17" s="69" t="s">
        <v>41</v>
      </c>
      <c r="B17" s="10">
        <v>0</v>
      </c>
      <c r="C17" s="10">
        <v>0</v>
      </c>
      <c r="D17" s="10">
        <f t="shared" si="0"/>
        <v>0</v>
      </c>
      <c r="E17" s="10">
        <f t="shared" si="1"/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67">
        <f t="shared" si="2"/>
        <v>0</v>
      </c>
      <c r="U17" s="10">
        <v>0</v>
      </c>
      <c r="V17" s="10">
        <v>0</v>
      </c>
      <c r="W17" s="10">
        <v>0</v>
      </c>
      <c r="X17" s="74">
        <f t="shared" si="3"/>
        <v>0</v>
      </c>
      <c r="Y17" s="67">
        <f t="shared" si="4"/>
        <v>0</v>
      </c>
      <c r="Z17" s="72">
        <v>0</v>
      </c>
      <c r="AA17" s="76">
        <v>0</v>
      </c>
      <c r="AB17" s="80">
        <v>0</v>
      </c>
      <c r="AC17" s="78"/>
      <c r="AD17" s="68"/>
    </row>
    <row r="18" spans="1:30" ht="15">
      <c r="A18" s="69" t="s">
        <v>42</v>
      </c>
      <c r="B18" s="10">
        <v>381</v>
      </c>
      <c r="C18" s="10">
        <v>534</v>
      </c>
      <c r="D18" s="10">
        <f t="shared" si="0"/>
        <v>915</v>
      </c>
      <c r="E18" s="10">
        <f t="shared" si="1"/>
        <v>685</v>
      </c>
      <c r="F18" s="10">
        <v>230</v>
      </c>
      <c r="G18" s="10">
        <v>56</v>
      </c>
      <c r="H18" s="10">
        <v>61</v>
      </c>
      <c r="I18" s="10">
        <v>40</v>
      </c>
      <c r="J18" s="10">
        <v>5</v>
      </c>
      <c r="K18" s="10">
        <v>2</v>
      </c>
      <c r="L18" s="10">
        <v>9</v>
      </c>
      <c r="M18" s="10">
        <v>378</v>
      </c>
      <c r="N18" s="10">
        <v>188</v>
      </c>
      <c r="O18" s="10">
        <v>2</v>
      </c>
      <c r="P18" s="10">
        <v>685</v>
      </c>
      <c r="Q18" s="10">
        <v>82</v>
      </c>
      <c r="R18" s="10">
        <v>0</v>
      </c>
      <c r="S18" s="10">
        <v>0</v>
      </c>
      <c r="T18" s="67">
        <f t="shared" si="2"/>
        <v>0</v>
      </c>
      <c r="U18" s="10">
        <v>0</v>
      </c>
      <c r="V18" s="10">
        <v>685</v>
      </c>
      <c r="W18" s="10">
        <v>0</v>
      </c>
      <c r="X18" s="74">
        <f t="shared" si="3"/>
        <v>685</v>
      </c>
      <c r="Y18" s="67">
        <f t="shared" si="4"/>
        <v>685</v>
      </c>
      <c r="Z18" s="72">
        <v>0</v>
      </c>
      <c r="AA18" s="76">
        <v>216</v>
      </c>
      <c r="AB18" s="80">
        <v>70</v>
      </c>
      <c r="AC18" s="78"/>
      <c r="AD18" s="68"/>
    </row>
    <row r="19" spans="1:30" ht="15">
      <c r="A19" s="69" t="s">
        <v>43</v>
      </c>
      <c r="B19" s="10">
        <v>1577</v>
      </c>
      <c r="C19" s="10">
        <v>1133</v>
      </c>
      <c r="D19" s="10">
        <f t="shared" si="0"/>
        <v>2710</v>
      </c>
      <c r="E19" s="10">
        <f t="shared" si="1"/>
        <v>1793</v>
      </c>
      <c r="F19" s="10">
        <v>917</v>
      </c>
      <c r="G19" s="10">
        <v>222</v>
      </c>
      <c r="H19" s="10">
        <v>536</v>
      </c>
      <c r="I19" s="10">
        <v>150</v>
      </c>
      <c r="J19" s="10">
        <v>5</v>
      </c>
      <c r="K19" s="10">
        <v>22</v>
      </c>
      <c r="L19" s="10">
        <v>54</v>
      </c>
      <c r="M19" s="10">
        <v>770</v>
      </c>
      <c r="N19" s="10">
        <v>262</v>
      </c>
      <c r="O19" s="10">
        <v>3</v>
      </c>
      <c r="P19" s="10">
        <v>1793</v>
      </c>
      <c r="Q19" s="10">
        <v>62</v>
      </c>
      <c r="R19" s="10">
        <v>73</v>
      </c>
      <c r="S19" s="10">
        <v>132</v>
      </c>
      <c r="T19" s="67">
        <f t="shared" si="2"/>
        <v>205</v>
      </c>
      <c r="U19" s="10">
        <v>141</v>
      </c>
      <c r="V19" s="10">
        <v>1793</v>
      </c>
      <c r="W19" s="10">
        <v>141</v>
      </c>
      <c r="X19" s="74">
        <f t="shared" si="3"/>
        <v>1934</v>
      </c>
      <c r="Y19" s="67">
        <f t="shared" si="4"/>
        <v>1840</v>
      </c>
      <c r="Z19" s="72">
        <v>64</v>
      </c>
      <c r="AA19" s="76">
        <v>216</v>
      </c>
      <c r="AB19" s="80">
        <f t="shared" si="5"/>
        <v>187.4074074074074</v>
      </c>
      <c r="AC19" s="78"/>
      <c r="AD19" s="68"/>
    </row>
    <row r="20" spans="1:30" ht="15">
      <c r="A20" s="69" t="s">
        <v>44</v>
      </c>
      <c r="B20" s="10">
        <v>2084</v>
      </c>
      <c r="C20" s="10">
        <v>1114</v>
      </c>
      <c r="D20" s="10">
        <f t="shared" si="0"/>
        <v>3198</v>
      </c>
      <c r="E20" s="10">
        <f t="shared" si="1"/>
        <v>1849</v>
      </c>
      <c r="F20" s="10">
        <v>1349</v>
      </c>
      <c r="G20" s="10">
        <v>186</v>
      </c>
      <c r="H20" s="10">
        <v>376</v>
      </c>
      <c r="I20" s="10">
        <v>325</v>
      </c>
      <c r="J20" s="10">
        <v>12</v>
      </c>
      <c r="K20" s="10">
        <v>49</v>
      </c>
      <c r="L20" s="10">
        <v>52</v>
      </c>
      <c r="M20" s="10">
        <v>576</v>
      </c>
      <c r="N20" s="10">
        <v>707</v>
      </c>
      <c r="O20" s="10">
        <v>4</v>
      </c>
      <c r="P20" s="10">
        <v>1849</v>
      </c>
      <c r="Q20" s="10">
        <v>54</v>
      </c>
      <c r="R20" s="10">
        <v>52</v>
      </c>
      <c r="S20" s="10">
        <v>130</v>
      </c>
      <c r="T20" s="67">
        <f t="shared" si="2"/>
        <v>182</v>
      </c>
      <c r="U20" s="10">
        <v>146</v>
      </c>
      <c r="V20" s="10">
        <v>1849</v>
      </c>
      <c r="W20" s="10">
        <v>146</v>
      </c>
      <c r="X20" s="74">
        <f t="shared" si="3"/>
        <v>1995</v>
      </c>
      <c r="Y20" s="67">
        <f t="shared" si="4"/>
        <v>1897.6666666666667</v>
      </c>
      <c r="Z20" s="72">
        <v>36</v>
      </c>
      <c r="AA20" s="76">
        <v>197</v>
      </c>
      <c r="AB20" s="80">
        <f t="shared" si="5"/>
        <v>211.922165820643</v>
      </c>
      <c r="AC20" s="78"/>
      <c r="AD20" s="68"/>
    </row>
    <row r="21" spans="1:30" ht="15">
      <c r="A21" s="69" t="s">
        <v>45</v>
      </c>
      <c r="B21" s="10">
        <v>1791</v>
      </c>
      <c r="C21" s="10">
        <v>858</v>
      </c>
      <c r="D21" s="10">
        <f t="shared" si="0"/>
        <v>2649</v>
      </c>
      <c r="E21" s="10">
        <f t="shared" si="1"/>
        <v>1715</v>
      </c>
      <c r="F21" s="10">
        <v>934</v>
      </c>
      <c r="G21" s="10">
        <v>71</v>
      </c>
      <c r="H21" s="10">
        <v>554</v>
      </c>
      <c r="I21" s="10">
        <v>528</v>
      </c>
      <c r="J21" s="10">
        <v>17</v>
      </c>
      <c r="K21" s="10">
        <v>26</v>
      </c>
      <c r="L21" s="10">
        <v>114</v>
      </c>
      <c r="M21" s="10">
        <v>666</v>
      </c>
      <c r="N21" s="10">
        <v>421</v>
      </c>
      <c r="O21" s="10">
        <v>3</v>
      </c>
      <c r="P21" s="10">
        <v>1715</v>
      </c>
      <c r="Q21" s="10">
        <v>22</v>
      </c>
      <c r="R21" s="10">
        <v>48</v>
      </c>
      <c r="S21" s="10">
        <v>56</v>
      </c>
      <c r="T21" s="67">
        <f t="shared" si="2"/>
        <v>104</v>
      </c>
      <c r="U21" s="10">
        <v>68</v>
      </c>
      <c r="V21" s="10">
        <v>1715</v>
      </c>
      <c r="W21" s="10">
        <v>68</v>
      </c>
      <c r="X21" s="74">
        <f t="shared" si="3"/>
        <v>1783</v>
      </c>
      <c r="Y21" s="67">
        <f t="shared" si="4"/>
        <v>1737.6666666666667</v>
      </c>
      <c r="Z21" s="72">
        <v>36</v>
      </c>
      <c r="AA21" s="76">
        <v>226</v>
      </c>
      <c r="AB21" s="80">
        <f t="shared" si="5"/>
        <v>169.15339233038347</v>
      </c>
      <c r="AC21" s="78"/>
      <c r="AD21" s="68"/>
    </row>
    <row r="22" spans="1:30" ht="15">
      <c r="A22" s="69" t="s">
        <v>46</v>
      </c>
      <c r="B22" s="10">
        <v>1634</v>
      </c>
      <c r="C22" s="10">
        <v>1147</v>
      </c>
      <c r="D22" s="10">
        <f t="shared" si="0"/>
        <v>2781</v>
      </c>
      <c r="E22" s="10">
        <f t="shared" si="1"/>
        <v>1717</v>
      </c>
      <c r="F22" s="10">
        <v>1064</v>
      </c>
      <c r="G22" s="10">
        <v>151</v>
      </c>
      <c r="H22" s="10">
        <v>375</v>
      </c>
      <c r="I22" s="10">
        <v>234</v>
      </c>
      <c r="J22" s="10">
        <v>6</v>
      </c>
      <c r="K22" s="10">
        <v>51</v>
      </c>
      <c r="L22" s="10">
        <v>71</v>
      </c>
      <c r="M22" s="10">
        <v>741</v>
      </c>
      <c r="N22" s="10">
        <v>449</v>
      </c>
      <c r="O22" s="10">
        <v>1</v>
      </c>
      <c r="P22" s="10">
        <v>1717</v>
      </c>
      <c r="Q22" s="10">
        <v>90</v>
      </c>
      <c r="R22" s="10">
        <v>73</v>
      </c>
      <c r="S22" s="10">
        <v>131</v>
      </c>
      <c r="T22" s="67">
        <f t="shared" si="2"/>
        <v>204</v>
      </c>
      <c r="U22" s="10">
        <v>160</v>
      </c>
      <c r="V22" s="10">
        <v>1717</v>
      </c>
      <c r="W22" s="10">
        <v>160</v>
      </c>
      <c r="X22" s="74">
        <f t="shared" si="3"/>
        <v>1877</v>
      </c>
      <c r="Y22" s="67">
        <f t="shared" si="4"/>
        <v>1770.3333333333333</v>
      </c>
      <c r="Z22" s="72">
        <v>44</v>
      </c>
      <c r="AA22" s="76">
        <v>211</v>
      </c>
      <c r="AB22" s="80">
        <f t="shared" si="5"/>
        <v>184.58451816745654</v>
      </c>
      <c r="AC22" s="78"/>
      <c r="AD22" s="68"/>
    </row>
    <row r="23" spans="1:30" ht="15">
      <c r="A23" s="69" t="s">
        <v>47</v>
      </c>
      <c r="B23" s="10">
        <v>1706</v>
      </c>
      <c r="C23" s="10">
        <v>1151</v>
      </c>
      <c r="D23" s="10">
        <f t="shared" si="0"/>
        <v>2857</v>
      </c>
      <c r="E23" s="10">
        <f t="shared" si="1"/>
        <v>1776</v>
      </c>
      <c r="F23" s="10">
        <v>1081</v>
      </c>
      <c r="G23" s="10">
        <v>72</v>
      </c>
      <c r="H23" s="10">
        <v>202</v>
      </c>
      <c r="I23" s="10">
        <v>122</v>
      </c>
      <c r="J23" s="10">
        <v>6</v>
      </c>
      <c r="K23" s="10">
        <v>8</v>
      </c>
      <c r="L23" s="10">
        <v>14</v>
      </c>
      <c r="M23" s="10">
        <v>952</v>
      </c>
      <c r="N23" s="10">
        <v>550</v>
      </c>
      <c r="O23" s="10">
        <v>0</v>
      </c>
      <c r="P23" s="10">
        <v>1776</v>
      </c>
      <c r="Q23" s="10">
        <v>95</v>
      </c>
      <c r="R23" s="10">
        <v>94</v>
      </c>
      <c r="S23" s="10">
        <v>133</v>
      </c>
      <c r="T23" s="67">
        <f t="shared" si="2"/>
        <v>227</v>
      </c>
      <c r="U23" s="10">
        <v>180</v>
      </c>
      <c r="V23" s="10">
        <v>1776</v>
      </c>
      <c r="W23" s="10">
        <v>180</v>
      </c>
      <c r="X23" s="74">
        <f t="shared" si="3"/>
        <v>1956</v>
      </c>
      <c r="Y23" s="67">
        <f t="shared" si="4"/>
        <v>1836</v>
      </c>
      <c r="Z23" s="72">
        <v>47</v>
      </c>
      <c r="AA23" s="76">
        <v>209</v>
      </c>
      <c r="AB23" s="80">
        <f t="shared" si="5"/>
        <v>193.26315789473685</v>
      </c>
      <c r="AC23" s="78"/>
      <c r="AD23" s="68"/>
    </row>
    <row r="24" spans="1:30" ht="15">
      <c r="A24" s="69" t="s">
        <v>48</v>
      </c>
      <c r="B24" s="10">
        <v>0</v>
      </c>
      <c r="C24" s="10">
        <v>0</v>
      </c>
      <c r="D24" s="10">
        <f t="shared" si="0"/>
        <v>0</v>
      </c>
      <c r="E24" s="10">
        <f t="shared" si="1"/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67">
        <f t="shared" si="2"/>
        <v>0</v>
      </c>
      <c r="U24" s="10">
        <v>0</v>
      </c>
      <c r="V24" s="10">
        <v>0</v>
      </c>
      <c r="W24" s="10">
        <v>0</v>
      </c>
      <c r="X24" s="74">
        <f t="shared" si="3"/>
        <v>0</v>
      </c>
      <c r="Y24" s="67">
        <f t="shared" si="4"/>
        <v>0</v>
      </c>
      <c r="Z24" s="72">
        <v>0</v>
      </c>
      <c r="AA24" s="76">
        <v>0</v>
      </c>
      <c r="AB24" s="80">
        <v>0</v>
      </c>
      <c r="AC24" s="78"/>
      <c r="AD24" s="68"/>
    </row>
    <row r="25" spans="1:30" ht="15">
      <c r="A25" s="69" t="s">
        <v>57</v>
      </c>
      <c r="B25" s="10">
        <v>1186</v>
      </c>
      <c r="C25" s="10">
        <v>828</v>
      </c>
      <c r="D25" s="10">
        <f t="shared" si="0"/>
        <v>2014</v>
      </c>
      <c r="E25" s="10">
        <f t="shared" si="1"/>
        <v>1249</v>
      </c>
      <c r="F25" s="10">
        <v>765</v>
      </c>
      <c r="G25" s="10">
        <v>81</v>
      </c>
      <c r="H25" s="10">
        <v>215</v>
      </c>
      <c r="I25" s="10">
        <v>146</v>
      </c>
      <c r="J25" s="10">
        <v>6</v>
      </c>
      <c r="K25" s="10">
        <v>4</v>
      </c>
      <c r="L25" s="10">
        <v>44</v>
      </c>
      <c r="M25" s="10">
        <v>643</v>
      </c>
      <c r="N25" s="10">
        <v>310</v>
      </c>
      <c r="O25" s="10">
        <v>0</v>
      </c>
      <c r="P25" s="10">
        <v>1249</v>
      </c>
      <c r="Q25" s="10">
        <v>3</v>
      </c>
      <c r="R25" s="10">
        <v>58</v>
      </c>
      <c r="S25" s="10">
        <v>72</v>
      </c>
      <c r="T25" s="67">
        <f t="shared" si="2"/>
        <v>130</v>
      </c>
      <c r="U25" s="10">
        <v>93</v>
      </c>
      <c r="V25" s="10">
        <v>1249</v>
      </c>
      <c r="W25" s="10">
        <v>93</v>
      </c>
      <c r="X25" s="74">
        <f t="shared" si="3"/>
        <v>1342</v>
      </c>
      <c r="Y25" s="67">
        <f t="shared" si="4"/>
        <v>1280</v>
      </c>
      <c r="Z25" s="72">
        <v>37</v>
      </c>
      <c r="AA25" s="76">
        <v>217</v>
      </c>
      <c r="AB25" s="80">
        <f t="shared" si="5"/>
        <v>129.76958525345623</v>
      </c>
      <c r="AC25" s="78"/>
      <c r="AD25" s="68"/>
    </row>
    <row r="26" spans="1:30" ht="15">
      <c r="A26" s="69" t="s">
        <v>58</v>
      </c>
      <c r="B26" s="10">
        <v>1213</v>
      </c>
      <c r="C26" s="10">
        <v>859</v>
      </c>
      <c r="D26" s="10">
        <f t="shared" si="0"/>
        <v>2072</v>
      </c>
      <c r="E26" s="10">
        <v>1356</v>
      </c>
      <c r="F26" s="10">
        <v>716</v>
      </c>
      <c r="G26" s="10">
        <v>83</v>
      </c>
      <c r="H26" s="10">
        <v>252</v>
      </c>
      <c r="I26" s="10">
        <v>240</v>
      </c>
      <c r="J26" s="10">
        <v>27</v>
      </c>
      <c r="K26" s="10">
        <v>12</v>
      </c>
      <c r="L26" s="10">
        <v>93</v>
      </c>
      <c r="M26" s="10">
        <v>550</v>
      </c>
      <c r="N26" s="10">
        <v>470</v>
      </c>
      <c r="O26" s="10">
        <v>1</v>
      </c>
      <c r="P26" s="10">
        <v>1356</v>
      </c>
      <c r="Q26" s="10">
        <v>14</v>
      </c>
      <c r="R26" s="10">
        <v>27</v>
      </c>
      <c r="S26" s="10">
        <v>88</v>
      </c>
      <c r="T26" s="67">
        <f t="shared" si="2"/>
        <v>115</v>
      </c>
      <c r="U26" s="10">
        <v>70</v>
      </c>
      <c r="V26" s="10">
        <v>1356</v>
      </c>
      <c r="W26" s="10">
        <v>70</v>
      </c>
      <c r="X26" s="74">
        <f t="shared" si="3"/>
        <v>1426</v>
      </c>
      <c r="Y26" s="67">
        <f t="shared" si="4"/>
        <v>1379.3333333333333</v>
      </c>
      <c r="Z26" s="72">
        <v>45</v>
      </c>
      <c r="AA26" s="76">
        <v>212</v>
      </c>
      <c r="AB26" s="80">
        <f t="shared" si="5"/>
        <v>143.1383647798742</v>
      </c>
      <c r="AC26" s="78"/>
      <c r="AD26" s="68"/>
    </row>
    <row r="27" spans="1:30" ht="15">
      <c r="A27" s="69" t="s">
        <v>59</v>
      </c>
      <c r="B27" s="10">
        <v>0</v>
      </c>
      <c r="C27" s="10">
        <v>0</v>
      </c>
      <c r="D27" s="10">
        <f t="shared" si="0"/>
        <v>0</v>
      </c>
      <c r="E27" s="10">
        <f t="shared" si="1"/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67">
        <f t="shared" si="2"/>
        <v>0</v>
      </c>
      <c r="U27" s="10">
        <v>0</v>
      </c>
      <c r="V27" s="10">
        <v>0</v>
      </c>
      <c r="W27" s="10">
        <v>0</v>
      </c>
      <c r="X27" s="74">
        <f t="shared" si="3"/>
        <v>0</v>
      </c>
      <c r="Y27" s="67">
        <f t="shared" si="4"/>
        <v>0</v>
      </c>
      <c r="Z27" s="72">
        <v>0</v>
      </c>
      <c r="AA27" s="76">
        <v>0</v>
      </c>
      <c r="AB27" s="80">
        <v>0</v>
      </c>
      <c r="AC27" s="78"/>
      <c r="AD27" s="68"/>
    </row>
    <row r="28" spans="1:30" ht="15">
      <c r="A28" s="69" t="s">
        <v>60</v>
      </c>
      <c r="B28" s="10">
        <v>974</v>
      </c>
      <c r="C28" s="10">
        <v>879</v>
      </c>
      <c r="D28" s="10">
        <f t="shared" si="0"/>
        <v>1853</v>
      </c>
      <c r="E28" s="10">
        <f t="shared" si="1"/>
        <v>1329</v>
      </c>
      <c r="F28" s="10">
        <v>524</v>
      </c>
      <c r="G28" s="10">
        <v>87</v>
      </c>
      <c r="H28" s="10">
        <v>341</v>
      </c>
      <c r="I28" s="10">
        <v>162</v>
      </c>
      <c r="J28" s="10">
        <v>33</v>
      </c>
      <c r="K28" s="10">
        <v>19</v>
      </c>
      <c r="L28" s="10">
        <v>29</v>
      </c>
      <c r="M28" s="10">
        <v>669</v>
      </c>
      <c r="N28" s="10">
        <v>232</v>
      </c>
      <c r="O28" s="10">
        <v>0</v>
      </c>
      <c r="P28" s="10">
        <v>1329</v>
      </c>
      <c r="Q28" s="10">
        <v>38</v>
      </c>
      <c r="R28" s="10">
        <v>13</v>
      </c>
      <c r="S28" s="10">
        <v>44</v>
      </c>
      <c r="T28" s="67">
        <f t="shared" si="2"/>
        <v>57</v>
      </c>
      <c r="U28" s="10">
        <v>47</v>
      </c>
      <c r="V28" s="10">
        <v>1329</v>
      </c>
      <c r="W28" s="10">
        <v>47</v>
      </c>
      <c r="X28" s="74">
        <f t="shared" si="3"/>
        <v>1376</v>
      </c>
      <c r="Y28" s="67">
        <f t="shared" si="4"/>
        <v>1344.6666666666667</v>
      </c>
      <c r="Z28" s="72">
        <v>10</v>
      </c>
      <c r="AA28" s="76">
        <v>225</v>
      </c>
      <c r="AB28" s="80">
        <f t="shared" si="5"/>
        <v>131.47851851851854</v>
      </c>
      <c r="AC28" s="78"/>
      <c r="AD28" s="68"/>
    </row>
    <row r="29" spans="1:30" ht="15">
      <c r="A29" s="69" t="s">
        <v>49</v>
      </c>
      <c r="B29" s="10">
        <v>1897</v>
      </c>
      <c r="C29" s="10">
        <v>835</v>
      </c>
      <c r="D29" s="10">
        <f t="shared" si="0"/>
        <v>2732</v>
      </c>
      <c r="E29" s="10">
        <f t="shared" si="1"/>
        <v>1420</v>
      </c>
      <c r="F29" s="10">
        <v>1312</v>
      </c>
      <c r="G29" s="10">
        <v>67</v>
      </c>
      <c r="H29" s="10">
        <v>610</v>
      </c>
      <c r="I29" s="10">
        <v>510</v>
      </c>
      <c r="J29" s="10">
        <v>24</v>
      </c>
      <c r="K29" s="10">
        <v>11</v>
      </c>
      <c r="L29" s="10">
        <v>97</v>
      </c>
      <c r="M29" s="10">
        <v>529</v>
      </c>
      <c r="N29" s="10">
        <v>214</v>
      </c>
      <c r="O29" s="10">
        <v>0</v>
      </c>
      <c r="P29" s="10">
        <v>1420</v>
      </c>
      <c r="Q29" s="10">
        <v>13</v>
      </c>
      <c r="R29" s="10">
        <v>85</v>
      </c>
      <c r="S29" s="10">
        <v>167</v>
      </c>
      <c r="T29" s="67">
        <f t="shared" si="2"/>
        <v>252</v>
      </c>
      <c r="U29" s="10">
        <v>152</v>
      </c>
      <c r="V29" s="10">
        <v>1420</v>
      </c>
      <c r="W29" s="10">
        <v>152</v>
      </c>
      <c r="X29" s="74">
        <f t="shared" si="3"/>
        <v>1572</v>
      </c>
      <c r="Y29" s="67">
        <f t="shared" si="4"/>
        <v>1470.6666666666667</v>
      </c>
      <c r="Z29" s="72">
        <v>100</v>
      </c>
      <c r="AA29" s="76">
        <v>218</v>
      </c>
      <c r="AB29" s="80">
        <f t="shared" si="5"/>
        <v>148.4159021406728</v>
      </c>
      <c r="AC29" s="78"/>
      <c r="AD29" s="68"/>
    </row>
    <row r="30" spans="1:30" ht="15">
      <c r="A30" s="69" t="s">
        <v>50</v>
      </c>
      <c r="B30" s="10">
        <v>1891</v>
      </c>
      <c r="C30" s="10">
        <v>1000</v>
      </c>
      <c r="D30" s="10">
        <f t="shared" si="0"/>
        <v>2891</v>
      </c>
      <c r="E30" s="10">
        <f t="shared" si="1"/>
        <v>1709</v>
      </c>
      <c r="F30" s="10">
        <v>1182</v>
      </c>
      <c r="G30" s="10">
        <v>51</v>
      </c>
      <c r="H30" s="10">
        <v>923</v>
      </c>
      <c r="I30" s="10">
        <v>796</v>
      </c>
      <c r="J30" s="10">
        <v>25</v>
      </c>
      <c r="K30" s="10">
        <v>25</v>
      </c>
      <c r="L30" s="10">
        <v>243</v>
      </c>
      <c r="M30" s="10">
        <v>536</v>
      </c>
      <c r="N30" s="10">
        <v>197</v>
      </c>
      <c r="O30" s="10">
        <v>2</v>
      </c>
      <c r="P30" s="10">
        <v>1709</v>
      </c>
      <c r="Q30" s="10">
        <v>15</v>
      </c>
      <c r="R30" s="10">
        <v>72</v>
      </c>
      <c r="S30" s="10">
        <v>169</v>
      </c>
      <c r="T30" s="67">
        <f t="shared" si="2"/>
        <v>241</v>
      </c>
      <c r="U30" s="10">
        <v>137</v>
      </c>
      <c r="V30" s="10">
        <v>1709</v>
      </c>
      <c r="W30" s="10">
        <v>137</v>
      </c>
      <c r="X30" s="74">
        <f t="shared" si="3"/>
        <v>1846</v>
      </c>
      <c r="Y30" s="67">
        <f t="shared" si="4"/>
        <v>1754.6666666666667</v>
      </c>
      <c r="Z30" s="72">
        <v>104</v>
      </c>
      <c r="AA30" s="76">
        <v>226</v>
      </c>
      <c r="AB30" s="80">
        <f t="shared" si="5"/>
        <v>170.80825958702064</v>
      </c>
      <c r="AC30" s="78"/>
      <c r="AD30" s="68"/>
    </row>
    <row r="31" spans="1:30" ht="15">
      <c r="A31" s="69" t="s">
        <v>51</v>
      </c>
      <c r="B31" s="10">
        <v>2125</v>
      </c>
      <c r="C31" s="10">
        <v>938</v>
      </c>
      <c r="D31" s="10">
        <f t="shared" si="0"/>
        <v>3063</v>
      </c>
      <c r="E31" s="10">
        <f t="shared" si="1"/>
        <v>2140</v>
      </c>
      <c r="F31" s="10">
        <v>923</v>
      </c>
      <c r="G31" s="10">
        <v>473</v>
      </c>
      <c r="H31" s="10">
        <v>519</v>
      </c>
      <c r="I31" s="10">
        <v>502</v>
      </c>
      <c r="J31" s="10">
        <v>10</v>
      </c>
      <c r="K31" s="10">
        <v>29</v>
      </c>
      <c r="L31" s="10">
        <v>168</v>
      </c>
      <c r="M31" s="10">
        <v>762</v>
      </c>
      <c r="N31" s="10">
        <v>377</v>
      </c>
      <c r="O31" s="10">
        <v>9</v>
      </c>
      <c r="P31" s="10">
        <v>2140</v>
      </c>
      <c r="Q31" s="10">
        <v>62</v>
      </c>
      <c r="R31" s="10">
        <v>66</v>
      </c>
      <c r="S31" s="10">
        <v>131</v>
      </c>
      <c r="T31" s="67">
        <f t="shared" si="2"/>
        <v>197</v>
      </c>
      <c r="U31" s="10">
        <v>152</v>
      </c>
      <c r="V31" s="10">
        <v>2140</v>
      </c>
      <c r="W31" s="10">
        <v>152</v>
      </c>
      <c r="X31" s="74">
        <f t="shared" si="3"/>
        <v>2292</v>
      </c>
      <c r="Y31" s="67">
        <f t="shared" si="4"/>
        <v>2190.6666666666665</v>
      </c>
      <c r="Z31" s="72">
        <v>45</v>
      </c>
      <c r="AA31" s="76">
        <v>209</v>
      </c>
      <c r="AB31" s="80">
        <f t="shared" si="5"/>
        <v>230.59649122807016</v>
      </c>
      <c r="AC31" s="78"/>
      <c r="AD31" s="68"/>
    </row>
    <row r="32" spans="1:30" ht="15">
      <c r="A32" s="69" t="s">
        <v>52</v>
      </c>
      <c r="B32" s="10">
        <v>2143</v>
      </c>
      <c r="C32" s="10">
        <v>950</v>
      </c>
      <c r="D32" s="10">
        <f t="shared" si="0"/>
        <v>3093</v>
      </c>
      <c r="E32" s="10">
        <f t="shared" si="1"/>
        <v>2070</v>
      </c>
      <c r="F32" s="10">
        <v>1023</v>
      </c>
      <c r="G32" s="10">
        <v>85</v>
      </c>
      <c r="H32" s="10">
        <v>1023</v>
      </c>
      <c r="I32" s="10">
        <v>421</v>
      </c>
      <c r="J32" s="10">
        <v>58</v>
      </c>
      <c r="K32" s="10">
        <v>23</v>
      </c>
      <c r="L32" s="10">
        <v>61</v>
      </c>
      <c r="M32" s="10">
        <v>713</v>
      </c>
      <c r="N32" s="10">
        <v>228</v>
      </c>
      <c r="O32" s="10">
        <v>21</v>
      </c>
      <c r="P32" s="10">
        <v>2070</v>
      </c>
      <c r="Q32" s="10">
        <v>61</v>
      </c>
      <c r="R32" s="10">
        <v>43</v>
      </c>
      <c r="S32" s="10">
        <v>130</v>
      </c>
      <c r="T32" s="67">
        <f t="shared" si="2"/>
        <v>173</v>
      </c>
      <c r="U32" s="10">
        <v>132</v>
      </c>
      <c r="V32" s="10">
        <v>2070</v>
      </c>
      <c r="W32" s="10">
        <v>132</v>
      </c>
      <c r="X32" s="74">
        <f t="shared" si="3"/>
        <v>2202</v>
      </c>
      <c r="Y32" s="67">
        <f t="shared" si="4"/>
        <v>2114</v>
      </c>
      <c r="Z32" s="72">
        <v>41</v>
      </c>
      <c r="AA32" s="76">
        <v>218</v>
      </c>
      <c r="AB32" s="80">
        <f t="shared" si="5"/>
        <v>213.3394495412844</v>
      </c>
      <c r="AC32" s="78"/>
      <c r="AD32" s="68"/>
    </row>
    <row r="33" spans="1:30" ht="15">
      <c r="A33" s="69" t="s">
        <v>53</v>
      </c>
      <c r="B33" s="10">
        <v>2185</v>
      </c>
      <c r="C33" s="10">
        <v>1117</v>
      </c>
      <c r="D33" s="10">
        <f t="shared" si="0"/>
        <v>3302</v>
      </c>
      <c r="E33" s="10">
        <f t="shared" si="1"/>
        <v>2157</v>
      </c>
      <c r="F33" s="10">
        <v>1145</v>
      </c>
      <c r="G33" s="10">
        <v>255</v>
      </c>
      <c r="H33" s="10">
        <v>726</v>
      </c>
      <c r="I33" s="10">
        <v>654</v>
      </c>
      <c r="J33" s="10">
        <v>13</v>
      </c>
      <c r="K33" s="10">
        <v>13</v>
      </c>
      <c r="L33" s="10">
        <v>38</v>
      </c>
      <c r="M33" s="10">
        <v>649</v>
      </c>
      <c r="N33" s="10">
        <v>522</v>
      </c>
      <c r="O33" s="10">
        <v>5</v>
      </c>
      <c r="P33" s="10">
        <v>2157</v>
      </c>
      <c r="Q33" s="10">
        <v>62</v>
      </c>
      <c r="R33" s="10">
        <v>39</v>
      </c>
      <c r="S33" s="10">
        <v>131</v>
      </c>
      <c r="T33" s="67">
        <f t="shared" si="2"/>
        <v>170</v>
      </c>
      <c r="U33" s="10">
        <v>115</v>
      </c>
      <c r="V33" s="10">
        <v>2157</v>
      </c>
      <c r="W33" s="10">
        <v>115</v>
      </c>
      <c r="X33" s="74">
        <f t="shared" si="3"/>
        <v>2272</v>
      </c>
      <c r="Y33" s="67">
        <f t="shared" si="4"/>
        <v>2195.3333333333335</v>
      </c>
      <c r="Z33" s="72">
        <v>55</v>
      </c>
      <c r="AA33" s="76">
        <v>211</v>
      </c>
      <c r="AB33" s="80">
        <f t="shared" si="5"/>
        <v>228.89731437598735</v>
      </c>
      <c r="AC33" s="78"/>
      <c r="AD33" s="68"/>
    </row>
    <row r="34" spans="1:30" ht="15.75" thickBot="1">
      <c r="A34" s="70" t="s">
        <v>54</v>
      </c>
      <c r="B34" s="33">
        <v>749</v>
      </c>
      <c r="C34" s="33">
        <v>876</v>
      </c>
      <c r="D34" s="33">
        <f t="shared" si="0"/>
        <v>1625</v>
      </c>
      <c r="E34" s="33">
        <f t="shared" si="1"/>
        <v>1306</v>
      </c>
      <c r="F34" s="33">
        <v>319</v>
      </c>
      <c r="G34" s="33">
        <v>19</v>
      </c>
      <c r="H34" s="33">
        <v>312</v>
      </c>
      <c r="I34" s="33">
        <v>148</v>
      </c>
      <c r="J34" s="33">
        <v>5</v>
      </c>
      <c r="K34" s="33">
        <v>13</v>
      </c>
      <c r="L34" s="33">
        <v>33</v>
      </c>
      <c r="M34" s="33">
        <v>729</v>
      </c>
      <c r="N34" s="33">
        <v>245</v>
      </c>
      <c r="O34" s="33">
        <v>1</v>
      </c>
      <c r="P34" s="33">
        <v>1306</v>
      </c>
      <c r="Q34" s="33">
        <v>3</v>
      </c>
      <c r="R34" s="33">
        <v>59</v>
      </c>
      <c r="S34" s="33">
        <v>73</v>
      </c>
      <c r="T34" s="71">
        <f t="shared" si="2"/>
        <v>132</v>
      </c>
      <c r="U34" s="33">
        <v>125</v>
      </c>
      <c r="V34" s="33">
        <v>1306</v>
      </c>
      <c r="W34" s="33">
        <v>125</v>
      </c>
      <c r="X34" s="75">
        <f t="shared" si="3"/>
        <v>1431</v>
      </c>
      <c r="Y34" s="71">
        <f t="shared" si="4"/>
        <v>1347.6666666666667</v>
      </c>
      <c r="Z34" s="73">
        <v>7</v>
      </c>
      <c r="AA34" s="77">
        <v>220</v>
      </c>
      <c r="AB34" s="81">
        <f t="shared" si="5"/>
        <v>134.76666666666668</v>
      </c>
      <c r="AC34" s="79"/>
      <c r="AD34" s="68"/>
    </row>
    <row r="35" spans="1:30" ht="15.75" thickBot="1">
      <c r="A35" s="5" t="s">
        <v>55</v>
      </c>
      <c r="B35" s="36">
        <f>SUM(B11:B34)</f>
        <v>33405</v>
      </c>
      <c r="C35" s="36">
        <f>SUM(C11:C34)</f>
        <v>19946</v>
      </c>
      <c r="D35" s="36">
        <f t="shared" si="0"/>
        <v>53351</v>
      </c>
      <c r="E35" s="36">
        <f t="shared" si="1"/>
        <v>34509</v>
      </c>
      <c r="F35" s="36">
        <f aca="true" t="shared" si="6" ref="F35:S35">SUM(F11:F34)</f>
        <v>18842</v>
      </c>
      <c r="G35" s="36">
        <f t="shared" si="6"/>
        <v>3296</v>
      </c>
      <c r="H35" s="36">
        <f t="shared" si="6"/>
        <v>10625</v>
      </c>
      <c r="I35" s="36">
        <f t="shared" si="6"/>
        <v>7252</v>
      </c>
      <c r="J35" s="36">
        <f t="shared" si="6"/>
        <v>324</v>
      </c>
      <c r="K35" s="36">
        <f t="shared" si="6"/>
        <v>450</v>
      </c>
      <c r="L35" s="36">
        <f t="shared" si="6"/>
        <v>1421</v>
      </c>
      <c r="M35" s="36">
        <f t="shared" si="6"/>
        <v>13354</v>
      </c>
      <c r="N35" s="36">
        <f t="shared" si="6"/>
        <v>7139</v>
      </c>
      <c r="O35" s="36">
        <f t="shared" si="6"/>
        <v>95</v>
      </c>
      <c r="P35" s="36">
        <v>34509</v>
      </c>
      <c r="Q35" s="36">
        <f t="shared" si="6"/>
        <v>1009</v>
      </c>
      <c r="R35" s="36">
        <f t="shared" si="6"/>
        <v>1277</v>
      </c>
      <c r="S35" s="36">
        <f t="shared" si="6"/>
        <v>2248</v>
      </c>
      <c r="T35" s="82">
        <f t="shared" si="2"/>
        <v>3525</v>
      </c>
      <c r="U35" s="36">
        <f>SUM(U11:U34)</f>
        <v>2465</v>
      </c>
      <c r="V35" s="36">
        <f>SUM(V11:V34)</f>
        <v>34509</v>
      </c>
      <c r="W35" s="36">
        <f>SUM(W11:W34)</f>
        <v>2465</v>
      </c>
      <c r="X35" s="36">
        <f t="shared" si="3"/>
        <v>36974</v>
      </c>
      <c r="Y35" s="83">
        <f t="shared" si="4"/>
        <v>35330.666666666664</v>
      </c>
      <c r="Z35" s="82">
        <f>SUM(Z11:Z34)</f>
        <v>1060</v>
      </c>
      <c r="AA35" s="42">
        <f>SUM(AA11:AA34)</f>
        <v>4278</v>
      </c>
      <c r="AB35" s="83">
        <f t="shared" si="5"/>
        <v>181.69113292815956</v>
      </c>
      <c r="AC35" s="39"/>
      <c r="AD35" s="68"/>
    </row>
    <row r="36" spans="5:22" ht="15">
      <c r="E36" s="28"/>
      <c r="V36" t="s">
        <v>56</v>
      </c>
    </row>
  </sheetData>
  <sheetProtection/>
  <mergeCells count="35"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  <mergeCell ref="Q6:Q9"/>
    <mergeCell ref="R6:R9"/>
    <mergeCell ref="S6:S9"/>
    <mergeCell ref="T6:T9"/>
    <mergeCell ref="U6:U9"/>
    <mergeCell ref="V6:Y6"/>
    <mergeCell ref="Y7:Y9"/>
    <mergeCell ref="B6:B9"/>
    <mergeCell ref="C6:C9"/>
    <mergeCell ref="D6:D9"/>
    <mergeCell ref="E6:E9"/>
    <mergeCell ref="F6:F9"/>
    <mergeCell ref="G6:P6"/>
    <mergeCell ref="H8:H9"/>
    <mergeCell ref="I8:L8"/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C38"/>
    </sheetView>
  </sheetViews>
  <sheetFormatPr defaultColWidth="9.140625" defaultRowHeight="15"/>
  <cols>
    <col min="1" max="1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C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PREKRSAJNI SUD</dc:creator>
  <cp:keywords/>
  <dc:description/>
  <cp:lastModifiedBy>Ninoslav</cp:lastModifiedBy>
  <cp:lastPrinted>2018-01-09T10:23:26Z</cp:lastPrinted>
  <dcterms:created xsi:type="dcterms:W3CDTF">2012-01-16T12:44:54Z</dcterms:created>
  <dcterms:modified xsi:type="dcterms:W3CDTF">2018-06-08T06:50:07Z</dcterms:modified>
  <cp:category/>
  <cp:version/>
  <cp:contentType/>
  <cp:contentStatus/>
</cp:coreProperties>
</file>