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4" activeTab="3"/>
  </bookViews>
  <sheets>
    <sheet name="I trom.2016" sheetId="1" r:id="rId1"/>
    <sheet name="II trom.2016 " sheetId="2" r:id="rId2"/>
    <sheet name="VI mes. 2016" sheetId="3" r:id="rId3"/>
    <sheet name="III trom.2016" sheetId="4" r:id="rId4"/>
    <sheet name="IX mes.2016 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<sst xmlns="http://schemas.openxmlformats.org/spreadsheetml/2006/main" count="290" uniqueCount="57">
  <si>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</si>
  <si>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</si>
  <si>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</si>
  <si>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</si>
  <si>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</si>
  <si>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</si>
  <si>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</si>
  <si>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</si>
  <si>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</si>
  <si>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</si>
  <si>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</si>
  <si>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</si>
  <si>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</si>
  <si>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</si>
  <si>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</si>
  <si>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</si>
  <si>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</si>
  <si>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</si>
  <si>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</si>
  <si>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</si>
  <si>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</si>
  <si>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</si>
  <si>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</si>
  <si>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</si>
  <si>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</si>
  <si>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</si>
  <si>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</si>
  <si>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</si>
  <si>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</si>
  <si>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</si>
  <si>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</si>
  <si>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</si>
  <si>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</si>
  <si>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</si>
  <si>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</si>
  <si>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</si>
  <si>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</si>
  <si>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</si>
  <si>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</si>
  <si>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</si>
  <si>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</si>
  <si>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</si>
  <si>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</si>
  <si>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</si>
  <si>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</si>
  <si>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</si>
  <si>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УКУПНО</t>
  </si>
  <si>
    <t>Председник суда</t>
  </si>
  <si>
    <t>Биљана Мирић</t>
  </si>
  <si>
    <t xml:space="preserve"> Милош Увалин</t>
  </si>
  <si>
    <t>Братислава Дамњановић</t>
  </si>
  <si>
    <t>Јасмина Крстић</t>
  </si>
  <si>
    <t>у извештајном периоду_oд 01.01.-31.03.2016. године</t>
  </si>
  <si>
    <t>у извештајном периоду_oд 01.04.-30.06.2016. године</t>
  </si>
  <si>
    <t>у извештајном периоду_oд 01.01.-30.06.2016. године</t>
  </si>
  <si>
    <t>у извештајном периоду_oд 01.07.-30.09.2016. године</t>
  </si>
  <si>
    <t>у извештајном периоду_oд 01.01.-30.09.2016. године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</si>
</sst>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[$-241A]d\.\ mmmm\ yyyy"/>
    <numFmt numFmtId="193" formatCode="0.0%"/>
    <numFmt numFmtId="19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3" xfId="55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10" fontId="0" fillId="0" borderId="0" xfId="58" applyNumberFormat="1" applyFont="1" applyAlignment="1">
      <alignment/>
    </xf>
    <xf numFmtId="0" fontId="2" fillId="0" borderId="1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9" fontId="2" fillId="0" borderId="14" xfId="58" applyFont="1" applyBorder="1" applyAlignment="1">
      <alignment horizontal="center" vertical="center" wrapText="1"/>
    </xf>
    <xf numFmtId="9" fontId="2" fillId="0" borderId="12" xfId="58" applyFont="1" applyBorder="1" applyAlignment="1">
      <alignment horizontal="center" vertical="center" wrapText="1"/>
    </xf>
    <xf numFmtId="9" fontId="2" fillId="0" borderId="15" xfId="58" applyFont="1" applyBorder="1" applyAlignment="1">
      <alignment horizontal="center" vertical="center" wrapText="1"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9" fontId="2" fillId="0" borderId="18" xfId="58" applyFont="1" applyBorder="1" applyAlignment="1">
      <alignment horizontal="center" vertical="center" wrapText="1"/>
    </xf>
    <xf numFmtId="0" fontId="2" fillId="0" borderId="19" xfId="55" applyFont="1" applyBorder="1" applyAlignment="1">
      <alignment horizontal="center" vertical="center" wrapText="1"/>
      <protection/>
    </xf>
    <xf numFmtId="9" fontId="4" fillId="0" borderId="10" xfId="58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9" fontId="2" fillId="0" borderId="13" xfId="58" applyFont="1" applyBorder="1" applyAlignment="1">
      <alignment horizontal="center" vertical="center" wrapText="1"/>
    </xf>
    <xf numFmtId="9" fontId="4" fillId="0" borderId="10" xfId="58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21" xfId="55" applyFont="1" applyBorder="1" applyAlignment="1">
      <alignment horizontal="center" vertical="center" textRotation="90"/>
      <protection/>
    </xf>
    <xf numFmtId="0" fontId="3" fillId="0" borderId="22" xfId="55" applyFont="1" applyBorder="1" applyAlignment="1">
      <alignment horizontal="center" vertical="center" textRotation="90"/>
      <protection/>
    </xf>
    <xf numFmtId="49" fontId="3" fillId="0" borderId="10" xfId="55" applyNumberFormat="1" applyFont="1" applyBorder="1" applyAlignment="1">
      <alignment horizontal="center" vertical="center" textRotation="90"/>
      <protection/>
    </xf>
    <xf numFmtId="49" fontId="3" fillId="0" borderId="21" xfId="55" applyNumberFormat="1" applyFont="1" applyBorder="1" applyAlignment="1">
      <alignment horizontal="center" vertical="center" textRotation="90"/>
      <protection/>
    </xf>
    <xf numFmtId="0" fontId="3" fillId="0" borderId="10" xfId="55" applyFont="1" applyBorder="1" applyAlignment="1">
      <alignment horizontal="center" vertical="center" textRotation="90"/>
      <protection/>
    </xf>
    <xf numFmtId="2" fontId="3" fillId="0" borderId="10" xfId="55" applyNumberFormat="1" applyFont="1" applyBorder="1" applyAlignment="1">
      <alignment horizontal="center" vertical="center" textRotation="90"/>
      <protection/>
    </xf>
    <xf numFmtId="2" fontId="3" fillId="0" borderId="21" xfId="55" applyNumberFormat="1" applyFont="1" applyBorder="1" applyAlignment="1">
      <alignment horizontal="center" vertical="center" textRotation="90"/>
      <protection/>
    </xf>
    <xf numFmtId="0" fontId="3" fillId="0" borderId="10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28" xfId="55" applyFont="1" applyBorder="1" applyAlignment="1">
      <alignment horizontal="center" vertical="center" textRotation="90"/>
      <protection/>
    </xf>
    <xf numFmtId="0" fontId="3" fillId="0" borderId="24" xfId="55" applyFont="1" applyBorder="1" applyAlignment="1">
      <alignment horizontal="center" vertical="center" textRotation="90"/>
      <protection/>
    </xf>
    <xf numFmtId="0" fontId="3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9" sqref="C9:C36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55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57" t="s">
        <v>9</v>
      </c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6.5" thickBot="1">
      <c r="A5" s="41"/>
      <c r="B5" s="55"/>
      <c r="C5" s="41"/>
      <c r="D5" s="41"/>
      <c r="E5" s="41"/>
      <c r="F5" s="41"/>
      <c r="G5" s="41"/>
      <c r="H5" s="41" t="s">
        <v>10</v>
      </c>
      <c r="I5" s="44" t="s">
        <v>11</v>
      </c>
      <c r="J5" s="44"/>
      <c r="K5" s="44" t="s">
        <v>12</v>
      </c>
      <c r="L5" s="44"/>
      <c r="M5" s="44" t="s">
        <v>13</v>
      </c>
      <c r="N5" s="44"/>
      <c r="O5" s="44"/>
      <c r="P5" s="44"/>
      <c r="Q5" s="45" t="s">
        <v>14</v>
      </c>
      <c r="R5" s="46"/>
    </row>
    <row r="6" spans="1:18" ht="16.5" thickBot="1">
      <c r="A6" s="41"/>
      <c r="B6" s="55"/>
      <c r="C6" s="41"/>
      <c r="D6" s="41"/>
      <c r="E6" s="41"/>
      <c r="F6" s="41"/>
      <c r="G6" s="41"/>
      <c r="H6" s="41"/>
      <c r="I6" s="44"/>
      <c r="J6" s="44"/>
      <c r="K6" s="44"/>
      <c r="L6" s="44"/>
      <c r="M6" s="44" t="s">
        <v>15</v>
      </c>
      <c r="N6" s="44"/>
      <c r="O6" s="49" t="s">
        <v>16</v>
      </c>
      <c r="P6" s="50"/>
      <c r="Q6" s="47"/>
      <c r="R6" s="48"/>
    </row>
    <row r="7" spans="1:18" ht="15.75" thickBot="1">
      <c r="A7" s="41"/>
      <c r="B7" s="55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39" t="s">
        <v>19</v>
      </c>
      <c r="M7" s="41" t="s">
        <v>17</v>
      </c>
      <c r="N7" s="42" t="s">
        <v>20</v>
      </c>
      <c r="O7" s="41" t="s">
        <v>17</v>
      </c>
      <c r="P7" s="37" t="s">
        <v>21</v>
      </c>
      <c r="Q7" s="37" t="s">
        <v>17</v>
      </c>
      <c r="R7" s="37" t="s">
        <v>22</v>
      </c>
    </row>
    <row r="8" spans="1:18" ht="86.25" customHeight="1" thickBot="1">
      <c r="A8" s="37"/>
      <c r="B8" s="56"/>
      <c r="C8" s="37"/>
      <c r="D8" s="37"/>
      <c r="E8" s="37"/>
      <c r="F8" s="37"/>
      <c r="G8" s="37"/>
      <c r="H8" s="37"/>
      <c r="I8" s="37"/>
      <c r="J8" s="37"/>
      <c r="K8" s="37"/>
      <c r="L8" s="40"/>
      <c r="M8" s="37"/>
      <c r="N8" s="43"/>
      <c r="O8" s="37"/>
      <c r="P8" s="38"/>
      <c r="Q8" s="38"/>
      <c r="R8" s="38"/>
    </row>
    <row r="9" spans="1:24" ht="15">
      <c r="A9" s="9">
        <v>1</v>
      </c>
      <c r="B9" s="9" t="s">
        <v>23</v>
      </c>
      <c r="C9" s="14">
        <v>27</v>
      </c>
      <c r="D9" s="14">
        <v>34</v>
      </c>
      <c r="E9" s="14">
        <f>C9+D9</f>
        <v>61</v>
      </c>
      <c r="F9" s="14">
        <v>35</v>
      </c>
      <c r="G9" s="14">
        <f>E9-F9</f>
        <v>26</v>
      </c>
      <c r="H9" s="14">
        <v>35</v>
      </c>
      <c r="I9" s="14">
        <v>15</v>
      </c>
      <c r="J9" s="16">
        <f>I9/F9</f>
        <v>0.42857142857142855</v>
      </c>
      <c r="K9" s="14">
        <v>15</v>
      </c>
      <c r="L9" s="16">
        <f>K9/F9</f>
        <v>0.42857142857142855</v>
      </c>
      <c r="M9" s="14">
        <v>3</v>
      </c>
      <c r="N9" s="16">
        <f>M9/F9</f>
        <v>0.08571428571428572</v>
      </c>
      <c r="O9" s="14">
        <v>0</v>
      </c>
      <c r="P9" s="16">
        <f>O9/F9</f>
        <v>0</v>
      </c>
      <c r="Q9" s="14">
        <v>2</v>
      </c>
      <c r="R9" s="16">
        <f>Q9/F9</f>
        <v>0.05714285714285714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22">
        <v>21</v>
      </c>
      <c r="D10" s="20">
        <v>10</v>
      </c>
      <c r="E10" s="22">
        <f aca="true" t="shared" si="0" ref="E10:E36">C10+D10</f>
        <v>31</v>
      </c>
      <c r="F10" s="22">
        <v>13</v>
      </c>
      <c r="G10" s="22">
        <f aca="true" t="shared" si="1" ref="G10:G35">E10-F10</f>
        <v>18</v>
      </c>
      <c r="H10" s="22">
        <v>13</v>
      </c>
      <c r="I10" s="24">
        <v>11</v>
      </c>
      <c r="J10" s="23">
        <f aca="true" t="shared" si="2" ref="J10:J36">I10/F10</f>
        <v>0.8461538461538461</v>
      </c>
      <c r="K10" s="22">
        <v>2</v>
      </c>
      <c r="L10" s="23">
        <f aca="true" t="shared" si="3" ref="L10:L36">K10/F10</f>
        <v>0.15384615384615385</v>
      </c>
      <c r="M10" s="22">
        <v>0</v>
      </c>
      <c r="N10" s="23">
        <f aca="true" t="shared" si="4" ref="N10:N36">M10/F10</f>
        <v>0</v>
      </c>
      <c r="O10" s="22">
        <v>0</v>
      </c>
      <c r="P10" s="23">
        <f aca="true" t="shared" si="5" ref="P10:P36">O10/F10</f>
        <v>0</v>
      </c>
      <c r="Q10" s="22">
        <v>0</v>
      </c>
      <c r="R10" s="23">
        <f aca="true" t="shared" si="6" ref="R10:R36">Q10/F10</f>
        <v>0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22">
        <v>36</v>
      </c>
      <c r="D11" s="20">
        <v>32</v>
      </c>
      <c r="E11" s="22">
        <f t="shared" si="0"/>
        <v>68</v>
      </c>
      <c r="F11" s="22">
        <v>29</v>
      </c>
      <c r="G11" s="22">
        <f t="shared" si="1"/>
        <v>39</v>
      </c>
      <c r="H11" s="22">
        <v>29</v>
      </c>
      <c r="I11" s="24">
        <v>15</v>
      </c>
      <c r="J11" s="23">
        <f t="shared" si="2"/>
        <v>0.5172413793103449</v>
      </c>
      <c r="K11" s="22">
        <v>7</v>
      </c>
      <c r="L11" s="23">
        <f t="shared" si="3"/>
        <v>0.2413793103448276</v>
      </c>
      <c r="M11" s="22">
        <v>2</v>
      </c>
      <c r="N11" s="23">
        <f t="shared" si="4"/>
        <v>0.06896551724137931</v>
      </c>
      <c r="O11" s="22">
        <v>0</v>
      </c>
      <c r="P11" s="23">
        <f t="shared" si="5"/>
        <v>0</v>
      </c>
      <c r="Q11" s="22">
        <v>5</v>
      </c>
      <c r="R11" s="23">
        <f t="shared" si="6"/>
        <v>0.1724137931034483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22">
        <v>3</v>
      </c>
      <c r="D12" s="20">
        <v>0</v>
      </c>
      <c r="E12" s="22">
        <f t="shared" si="0"/>
        <v>3</v>
      </c>
      <c r="F12" s="22">
        <v>0</v>
      </c>
      <c r="G12" s="22">
        <f t="shared" si="1"/>
        <v>3</v>
      </c>
      <c r="H12" s="22">
        <v>0</v>
      </c>
      <c r="I12" s="24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22">
        <v>27</v>
      </c>
      <c r="D13" s="20">
        <v>22</v>
      </c>
      <c r="E13" s="22">
        <f t="shared" si="0"/>
        <v>49</v>
      </c>
      <c r="F13" s="22">
        <v>21</v>
      </c>
      <c r="G13" s="22">
        <f t="shared" si="1"/>
        <v>28</v>
      </c>
      <c r="H13" s="22">
        <v>21</v>
      </c>
      <c r="I13" s="24">
        <v>12</v>
      </c>
      <c r="J13" s="23">
        <f t="shared" si="2"/>
        <v>0.5714285714285714</v>
      </c>
      <c r="K13" s="22">
        <v>4</v>
      </c>
      <c r="L13" s="23">
        <f t="shared" si="3"/>
        <v>0.19047619047619047</v>
      </c>
      <c r="M13" s="22">
        <v>3</v>
      </c>
      <c r="N13" s="23">
        <f t="shared" si="4"/>
        <v>0.14285714285714285</v>
      </c>
      <c r="O13" s="22">
        <v>1</v>
      </c>
      <c r="P13" s="23">
        <f t="shared" si="5"/>
        <v>0.047619047619047616</v>
      </c>
      <c r="Q13" s="22">
        <v>1</v>
      </c>
      <c r="R13" s="23">
        <f t="shared" si="6"/>
        <v>0.047619047619047616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22">
        <v>1</v>
      </c>
      <c r="D14" s="20">
        <v>0</v>
      </c>
      <c r="E14" s="22">
        <f t="shared" si="0"/>
        <v>1</v>
      </c>
      <c r="F14" s="22">
        <v>1</v>
      </c>
      <c r="G14" s="22">
        <f t="shared" si="1"/>
        <v>0</v>
      </c>
      <c r="H14" s="22">
        <v>1</v>
      </c>
      <c r="I14" s="24">
        <v>0</v>
      </c>
      <c r="J14" s="23">
        <f t="shared" si="2"/>
        <v>0</v>
      </c>
      <c r="K14" s="22">
        <v>1</v>
      </c>
      <c r="L14" s="23">
        <f t="shared" si="3"/>
        <v>1</v>
      </c>
      <c r="M14" s="22">
        <v>0</v>
      </c>
      <c r="N14" s="23">
        <f t="shared" si="4"/>
        <v>0</v>
      </c>
      <c r="O14" s="22">
        <v>0</v>
      </c>
      <c r="P14" s="23">
        <f t="shared" si="5"/>
        <v>0</v>
      </c>
      <c r="Q14" s="22">
        <v>0</v>
      </c>
      <c r="R14" s="23">
        <f t="shared" si="6"/>
        <v>0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22">
        <v>4</v>
      </c>
      <c r="D15" s="20">
        <v>23</v>
      </c>
      <c r="E15" s="22">
        <f t="shared" si="0"/>
        <v>27</v>
      </c>
      <c r="F15" s="22">
        <v>18</v>
      </c>
      <c r="G15" s="22">
        <f t="shared" si="1"/>
        <v>9</v>
      </c>
      <c r="H15" s="22">
        <v>18</v>
      </c>
      <c r="I15" s="24">
        <v>8</v>
      </c>
      <c r="J15" s="23">
        <f t="shared" si="2"/>
        <v>0.4444444444444444</v>
      </c>
      <c r="K15" s="22">
        <v>1</v>
      </c>
      <c r="L15" s="23">
        <f t="shared" si="3"/>
        <v>0.05555555555555555</v>
      </c>
      <c r="M15" s="22">
        <v>6</v>
      </c>
      <c r="N15" s="23">
        <f t="shared" si="4"/>
        <v>0.3333333333333333</v>
      </c>
      <c r="O15" s="22">
        <v>0</v>
      </c>
      <c r="P15" s="23">
        <f t="shared" si="5"/>
        <v>0</v>
      </c>
      <c r="Q15" s="22">
        <v>3</v>
      </c>
      <c r="R15" s="23">
        <f t="shared" si="6"/>
        <v>0.16666666666666666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22">
        <v>8</v>
      </c>
      <c r="D16" s="20">
        <v>19</v>
      </c>
      <c r="E16" s="22">
        <f t="shared" si="0"/>
        <v>27</v>
      </c>
      <c r="F16" s="22">
        <v>15</v>
      </c>
      <c r="G16" s="22">
        <f t="shared" si="1"/>
        <v>12</v>
      </c>
      <c r="H16" s="22">
        <v>15</v>
      </c>
      <c r="I16" s="24">
        <v>12</v>
      </c>
      <c r="J16" s="23">
        <f t="shared" si="2"/>
        <v>0.8</v>
      </c>
      <c r="K16" s="22">
        <v>3</v>
      </c>
      <c r="L16" s="23">
        <f t="shared" si="3"/>
        <v>0.2</v>
      </c>
      <c r="M16" s="22">
        <v>0</v>
      </c>
      <c r="N16" s="23">
        <f t="shared" si="4"/>
        <v>0</v>
      </c>
      <c r="O16" s="22">
        <v>0</v>
      </c>
      <c r="P16" s="23">
        <f t="shared" si="5"/>
        <v>0</v>
      </c>
      <c r="Q16" s="22">
        <v>0</v>
      </c>
      <c r="R16" s="23">
        <f t="shared" si="6"/>
        <v>0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22">
        <v>5</v>
      </c>
      <c r="D17" s="20">
        <v>4</v>
      </c>
      <c r="E17" s="22">
        <f t="shared" si="0"/>
        <v>9</v>
      </c>
      <c r="F17" s="22">
        <v>8</v>
      </c>
      <c r="G17" s="22">
        <f t="shared" si="1"/>
        <v>1</v>
      </c>
      <c r="H17" s="22">
        <v>8</v>
      </c>
      <c r="I17" s="24">
        <v>5</v>
      </c>
      <c r="J17" s="23">
        <f t="shared" si="2"/>
        <v>0.625</v>
      </c>
      <c r="K17" s="22">
        <v>2</v>
      </c>
      <c r="L17" s="23">
        <f t="shared" si="3"/>
        <v>0.25</v>
      </c>
      <c r="M17" s="22">
        <v>1</v>
      </c>
      <c r="N17" s="23">
        <f t="shared" si="4"/>
        <v>0.125</v>
      </c>
      <c r="O17" s="22">
        <v>0</v>
      </c>
      <c r="P17" s="23">
        <f t="shared" si="5"/>
        <v>0</v>
      </c>
      <c r="Q17" s="22">
        <v>0</v>
      </c>
      <c r="R17" s="23">
        <f t="shared" si="6"/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22">
        <v>0</v>
      </c>
      <c r="D18" s="20">
        <v>16</v>
      </c>
      <c r="E18" s="22">
        <f t="shared" si="0"/>
        <v>16</v>
      </c>
      <c r="F18" s="22">
        <v>11</v>
      </c>
      <c r="G18" s="22">
        <f t="shared" si="1"/>
        <v>5</v>
      </c>
      <c r="H18" s="22">
        <v>11</v>
      </c>
      <c r="I18" s="24">
        <v>8</v>
      </c>
      <c r="J18" s="23">
        <f t="shared" si="2"/>
        <v>0.7272727272727273</v>
      </c>
      <c r="K18" s="22">
        <v>2</v>
      </c>
      <c r="L18" s="23">
        <f t="shared" si="3"/>
        <v>0.18181818181818182</v>
      </c>
      <c r="M18" s="22">
        <v>1</v>
      </c>
      <c r="N18" s="23">
        <f t="shared" si="4"/>
        <v>0.09090909090909091</v>
      </c>
      <c r="O18" s="22">
        <v>0</v>
      </c>
      <c r="P18" s="23">
        <f t="shared" si="5"/>
        <v>0</v>
      </c>
      <c r="Q18" s="22">
        <v>0</v>
      </c>
      <c r="R18" s="23">
        <f t="shared" si="6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22">
        <v>3</v>
      </c>
      <c r="D19" s="20">
        <v>21</v>
      </c>
      <c r="E19" s="22">
        <f t="shared" si="0"/>
        <v>24</v>
      </c>
      <c r="F19" s="22">
        <v>19</v>
      </c>
      <c r="G19" s="22">
        <f t="shared" si="1"/>
        <v>5</v>
      </c>
      <c r="H19" s="22">
        <v>19</v>
      </c>
      <c r="I19" s="24">
        <v>15</v>
      </c>
      <c r="J19" s="23">
        <f t="shared" si="2"/>
        <v>0.7894736842105263</v>
      </c>
      <c r="K19" s="22">
        <v>1</v>
      </c>
      <c r="L19" s="23">
        <f t="shared" si="3"/>
        <v>0.05263157894736842</v>
      </c>
      <c r="M19" s="22">
        <v>0</v>
      </c>
      <c r="N19" s="23">
        <f t="shared" si="4"/>
        <v>0</v>
      </c>
      <c r="O19" s="22">
        <v>0</v>
      </c>
      <c r="P19" s="23">
        <f t="shared" si="5"/>
        <v>0</v>
      </c>
      <c r="Q19" s="22">
        <v>3</v>
      </c>
      <c r="R19" s="23">
        <f t="shared" si="6"/>
        <v>0.15789473684210525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22">
        <v>10</v>
      </c>
      <c r="D20" s="20">
        <v>17</v>
      </c>
      <c r="E20" s="22">
        <f t="shared" si="0"/>
        <v>27</v>
      </c>
      <c r="F20" s="22">
        <v>21</v>
      </c>
      <c r="G20" s="22">
        <f t="shared" si="1"/>
        <v>6</v>
      </c>
      <c r="H20" s="22">
        <v>21</v>
      </c>
      <c r="I20" s="24">
        <v>14</v>
      </c>
      <c r="J20" s="23">
        <f t="shared" si="2"/>
        <v>0.6666666666666666</v>
      </c>
      <c r="K20" s="22">
        <v>7</v>
      </c>
      <c r="L20" s="23">
        <f t="shared" si="3"/>
        <v>0.3333333333333333</v>
      </c>
      <c r="M20" s="22">
        <v>0</v>
      </c>
      <c r="N20" s="23">
        <f t="shared" si="4"/>
        <v>0</v>
      </c>
      <c r="O20" s="22">
        <v>0</v>
      </c>
      <c r="P20" s="23">
        <f t="shared" si="5"/>
        <v>0</v>
      </c>
      <c r="Q20" s="22">
        <v>0</v>
      </c>
      <c r="R20" s="23">
        <f t="shared" si="6"/>
        <v>0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22">
        <v>0</v>
      </c>
      <c r="D21" s="20">
        <v>0</v>
      </c>
      <c r="E21" s="22">
        <f t="shared" si="0"/>
        <v>0</v>
      </c>
      <c r="F21" s="22">
        <v>0</v>
      </c>
      <c r="G21" s="22">
        <f t="shared" si="1"/>
        <v>0</v>
      </c>
      <c r="H21" s="22">
        <v>0</v>
      </c>
      <c r="I21" s="24">
        <v>0</v>
      </c>
      <c r="J21" s="23">
        <v>0</v>
      </c>
      <c r="K21" s="22">
        <v>0</v>
      </c>
      <c r="L21" s="23">
        <v>0</v>
      </c>
      <c r="M21" s="22">
        <v>0</v>
      </c>
      <c r="N21" s="23">
        <v>0</v>
      </c>
      <c r="O21" s="22">
        <v>0</v>
      </c>
      <c r="P21" s="23">
        <v>0</v>
      </c>
      <c r="Q21" s="22">
        <v>0</v>
      </c>
      <c r="R21" s="23"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22">
        <v>1</v>
      </c>
      <c r="D22" s="20">
        <v>19</v>
      </c>
      <c r="E22" s="22">
        <f t="shared" si="0"/>
        <v>20</v>
      </c>
      <c r="F22" s="22">
        <v>16</v>
      </c>
      <c r="G22" s="22">
        <f t="shared" si="1"/>
        <v>4</v>
      </c>
      <c r="H22" s="22">
        <v>16</v>
      </c>
      <c r="I22" s="24">
        <v>10</v>
      </c>
      <c r="J22" s="23">
        <f t="shared" si="2"/>
        <v>0.625</v>
      </c>
      <c r="K22" s="22">
        <v>3</v>
      </c>
      <c r="L22" s="23">
        <f t="shared" si="3"/>
        <v>0.1875</v>
      </c>
      <c r="M22" s="22">
        <v>1</v>
      </c>
      <c r="N22" s="23">
        <f t="shared" si="4"/>
        <v>0.0625</v>
      </c>
      <c r="O22" s="22">
        <v>0</v>
      </c>
      <c r="P22" s="23">
        <f t="shared" si="5"/>
        <v>0</v>
      </c>
      <c r="Q22" s="22">
        <v>2</v>
      </c>
      <c r="R22" s="23">
        <f t="shared" si="6"/>
        <v>0.125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22">
        <v>14</v>
      </c>
      <c r="D23" s="20">
        <v>21</v>
      </c>
      <c r="E23" s="22">
        <f t="shared" si="0"/>
        <v>35</v>
      </c>
      <c r="F23" s="22">
        <v>13</v>
      </c>
      <c r="G23" s="22">
        <f t="shared" si="1"/>
        <v>22</v>
      </c>
      <c r="H23" s="22">
        <v>13</v>
      </c>
      <c r="I23" s="24">
        <v>10</v>
      </c>
      <c r="J23" s="23">
        <f t="shared" si="2"/>
        <v>0.7692307692307693</v>
      </c>
      <c r="K23" s="22">
        <v>3</v>
      </c>
      <c r="L23" s="23">
        <f t="shared" si="3"/>
        <v>0.23076923076923078</v>
      </c>
      <c r="M23" s="22">
        <v>0</v>
      </c>
      <c r="N23" s="23">
        <f t="shared" si="4"/>
        <v>0</v>
      </c>
      <c r="O23" s="22">
        <v>0</v>
      </c>
      <c r="P23" s="23">
        <f t="shared" si="5"/>
        <v>0</v>
      </c>
      <c r="Q23" s="22">
        <v>0</v>
      </c>
      <c r="R23" s="23">
        <f t="shared" si="6"/>
        <v>0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22">
        <v>3</v>
      </c>
      <c r="D24" s="20">
        <v>4</v>
      </c>
      <c r="E24" s="22">
        <f t="shared" si="0"/>
        <v>7</v>
      </c>
      <c r="F24" s="22">
        <v>3</v>
      </c>
      <c r="G24" s="22">
        <f t="shared" si="1"/>
        <v>4</v>
      </c>
      <c r="H24" s="22">
        <v>3</v>
      </c>
      <c r="I24" s="24">
        <v>3</v>
      </c>
      <c r="J24" s="23">
        <f t="shared" si="2"/>
        <v>1</v>
      </c>
      <c r="K24" s="22">
        <v>0</v>
      </c>
      <c r="L24" s="23">
        <f t="shared" si="3"/>
        <v>0</v>
      </c>
      <c r="M24" s="22">
        <v>0</v>
      </c>
      <c r="N24" s="23">
        <f t="shared" si="4"/>
        <v>0</v>
      </c>
      <c r="O24" s="22">
        <v>0</v>
      </c>
      <c r="P24" s="23">
        <f t="shared" si="5"/>
        <v>0</v>
      </c>
      <c r="Q24" s="22">
        <v>0</v>
      </c>
      <c r="R24" s="23">
        <f t="shared" si="6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22">
        <v>0</v>
      </c>
      <c r="D25" s="20">
        <v>0</v>
      </c>
      <c r="E25" s="22">
        <f t="shared" si="0"/>
        <v>0</v>
      </c>
      <c r="F25" s="22">
        <v>0</v>
      </c>
      <c r="G25" s="22">
        <f t="shared" si="1"/>
        <v>0</v>
      </c>
      <c r="H25" s="22">
        <v>0</v>
      </c>
      <c r="I25" s="24">
        <v>0</v>
      </c>
      <c r="J25" s="23">
        <v>0</v>
      </c>
      <c r="K25" s="22">
        <v>0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  <c r="R25" s="23">
        <v>0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22">
        <v>0</v>
      </c>
      <c r="D26" s="20">
        <v>2</v>
      </c>
      <c r="E26" s="22">
        <f t="shared" si="0"/>
        <v>2</v>
      </c>
      <c r="F26" s="22">
        <v>1</v>
      </c>
      <c r="G26" s="22">
        <f t="shared" si="1"/>
        <v>1</v>
      </c>
      <c r="H26" s="22">
        <v>1</v>
      </c>
      <c r="I26" s="24">
        <v>0</v>
      </c>
      <c r="J26" s="23">
        <f t="shared" si="2"/>
        <v>0</v>
      </c>
      <c r="K26" s="22">
        <v>1</v>
      </c>
      <c r="L26" s="23">
        <f t="shared" si="3"/>
        <v>1</v>
      </c>
      <c r="M26" s="22">
        <v>0</v>
      </c>
      <c r="N26" s="23">
        <f t="shared" si="4"/>
        <v>0</v>
      </c>
      <c r="O26" s="22">
        <v>0</v>
      </c>
      <c r="P26" s="23">
        <f t="shared" si="5"/>
        <v>0</v>
      </c>
      <c r="Q26" s="22">
        <v>0</v>
      </c>
      <c r="R26" s="23">
        <f t="shared" si="6"/>
        <v>0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22">
        <v>0</v>
      </c>
      <c r="D27" s="20">
        <v>0</v>
      </c>
      <c r="E27" s="22">
        <f t="shared" si="0"/>
        <v>0</v>
      </c>
      <c r="F27" s="22">
        <v>0</v>
      </c>
      <c r="G27" s="22">
        <f t="shared" si="1"/>
        <v>0</v>
      </c>
      <c r="H27" s="22">
        <v>0</v>
      </c>
      <c r="I27" s="24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0</v>
      </c>
      <c r="R27" s="23">
        <v>0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22">
        <v>0</v>
      </c>
      <c r="D28" s="20">
        <v>0</v>
      </c>
      <c r="E28" s="22">
        <f t="shared" si="0"/>
        <v>0</v>
      </c>
      <c r="F28" s="22">
        <v>0</v>
      </c>
      <c r="G28" s="22">
        <f t="shared" si="1"/>
        <v>0</v>
      </c>
      <c r="H28" s="22">
        <v>0</v>
      </c>
      <c r="I28" s="24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22">
        <v>6</v>
      </c>
      <c r="D29" s="20">
        <v>6</v>
      </c>
      <c r="E29" s="22">
        <f t="shared" si="0"/>
        <v>12</v>
      </c>
      <c r="F29" s="22">
        <v>8</v>
      </c>
      <c r="G29" s="22">
        <f t="shared" si="1"/>
        <v>4</v>
      </c>
      <c r="H29" s="22">
        <v>8</v>
      </c>
      <c r="I29" s="24">
        <v>7</v>
      </c>
      <c r="J29" s="23">
        <f t="shared" si="2"/>
        <v>0.875</v>
      </c>
      <c r="K29" s="22">
        <v>0</v>
      </c>
      <c r="L29" s="23">
        <f t="shared" si="3"/>
        <v>0</v>
      </c>
      <c r="M29" s="22">
        <v>1</v>
      </c>
      <c r="N29" s="23">
        <f t="shared" si="4"/>
        <v>0.125</v>
      </c>
      <c r="O29" s="22">
        <v>0</v>
      </c>
      <c r="P29" s="23">
        <f t="shared" si="5"/>
        <v>0</v>
      </c>
      <c r="Q29" s="22">
        <v>0</v>
      </c>
      <c r="R29" s="23">
        <f t="shared" si="6"/>
        <v>0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22">
        <v>20</v>
      </c>
      <c r="D30" s="20">
        <v>2</v>
      </c>
      <c r="E30" s="22">
        <f t="shared" si="0"/>
        <v>22</v>
      </c>
      <c r="F30" s="22">
        <v>17</v>
      </c>
      <c r="G30" s="22">
        <f t="shared" si="1"/>
        <v>5</v>
      </c>
      <c r="H30" s="22">
        <v>17</v>
      </c>
      <c r="I30" s="24">
        <v>10</v>
      </c>
      <c r="J30" s="23">
        <f t="shared" si="2"/>
        <v>0.5882352941176471</v>
      </c>
      <c r="K30" s="22">
        <v>0</v>
      </c>
      <c r="L30" s="23">
        <f t="shared" si="3"/>
        <v>0</v>
      </c>
      <c r="M30" s="22">
        <v>7</v>
      </c>
      <c r="N30" s="23">
        <f t="shared" si="4"/>
        <v>0.4117647058823529</v>
      </c>
      <c r="O30" s="22">
        <v>0</v>
      </c>
      <c r="P30" s="23">
        <f t="shared" si="5"/>
        <v>0</v>
      </c>
      <c r="Q30" s="22">
        <v>0</v>
      </c>
      <c r="R30" s="23">
        <f t="shared" si="6"/>
        <v>0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22">
        <v>14</v>
      </c>
      <c r="D31" s="20">
        <v>20</v>
      </c>
      <c r="E31" s="22">
        <f t="shared" si="0"/>
        <v>34</v>
      </c>
      <c r="F31" s="22">
        <v>20</v>
      </c>
      <c r="G31" s="22">
        <f t="shared" si="1"/>
        <v>14</v>
      </c>
      <c r="H31" s="22">
        <v>20</v>
      </c>
      <c r="I31" s="24">
        <v>12</v>
      </c>
      <c r="J31" s="23">
        <f t="shared" si="2"/>
        <v>0.6</v>
      </c>
      <c r="K31" s="22">
        <v>5</v>
      </c>
      <c r="L31" s="23">
        <f t="shared" si="3"/>
        <v>0.25</v>
      </c>
      <c r="M31" s="22">
        <v>2</v>
      </c>
      <c r="N31" s="23">
        <f t="shared" si="4"/>
        <v>0.1</v>
      </c>
      <c r="O31" s="22">
        <v>1</v>
      </c>
      <c r="P31" s="23">
        <f t="shared" si="5"/>
        <v>0.05</v>
      </c>
      <c r="Q31" s="22">
        <v>0</v>
      </c>
      <c r="R31" s="23">
        <f t="shared" si="6"/>
        <v>0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22">
        <v>4</v>
      </c>
      <c r="D32" s="20">
        <v>0</v>
      </c>
      <c r="E32" s="22">
        <f t="shared" si="0"/>
        <v>4</v>
      </c>
      <c r="F32" s="22">
        <v>0</v>
      </c>
      <c r="G32" s="22">
        <f t="shared" si="1"/>
        <v>4</v>
      </c>
      <c r="H32" s="22">
        <v>0</v>
      </c>
      <c r="I32" s="24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22">
        <v>5</v>
      </c>
      <c r="D33" s="20">
        <v>20</v>
      </c>
      <c r="E33" s="22">
        <f t="shared" si="0"/>
        <v>25</v>
      </c>
      <c r="F33" s="22">
        <v>24</v>
      </c>
      <c r="G33" s="22">
        <f t="shared" si="1"/>
        <v>1</v>
      </c>
      <c r="H33" s="22">
        <v>24</v>
      </c>
      <c r="I33" s="24">
        <v>14</v>
      </c>
      <c r="J33" s="23">
        <f t="shared" si="2"/>
        <v>0.5833333333333334</v>
      </c>
      <c r="K33" s="22">
        <v>6</v>
      </c>
      <c r="L33" s="23">
        <f t="shared" si="3"/>
        <v>0.25</v>
      </c>
      <c r="M33" s="22">
        <v>2</v>
      </c>
      <c r="N33" s="23">
        <f t="shared" si="4"/>
        <v>0.08333333333333333</v>
      </c>
      <c r="O33" s="22">
        <v>0</v>
      </c>
      <c r="P33" s="23">
        <f t="shared" si="5"/>
        <v>0</v>
      </c>
      <c r="Q33" s="22">
        <v>2</v>
      </c>
      <c r="R33" s="23">
        <f t="shared" si="6"/>
        <v>0.08333333333333333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22">
        <v>6</v>
      </c>
      <c r="D34" s="20">
        <v>9</v>
      </c>
      <c r="E34" s="22">
        <f t="shared" si="0"/>
        <v>15</v>
      </c>
      <c r="F34" s="22">
        <v>6</v>
      </c>
      <c r="G34" s="22">
        <f t="shared" si="1"/>
        <v>9</v>
      </c>
      <c r="H34" s="22">
        <v>6</v>
      </c>
      <c r="I34" s="24">
        <v>2</v>
      </c>
      <c r="J34" s="23">
        <f t="shared" si="2"/>
        <v>0.3333333333333333</v>
      </c>
      <c r="K34" s="22">
        <v>2</v>
      </c>
      <c r="L34" s="23">
        <f t="shared" si="3"/>
        <v>0.3333333333333333</v>
      </c>
      <c r="M34" s="22">
        <v>1</v>
      </c>
      <c r="N34" s="23">
        <f t="shared" si="4"/>
        <v>0.16666666666666666</v>
      </c>
      <c r="O34" s="22">
        <v>0</v>
      </c>
      <c r="P34" s="23">
        <f t="shared" si="5"/>
        <v>0</v>
      </c>
      <c r="Q34" s="22">
        <v>1</v>
      </c>
      <c r="R34" s="23">
        <f t="shared" si="6"/>
        <v>0.16666666666666666</v>
      </c>
      <c r="T34" s="13"/>
      <c r="U34" s="13"/>
      <c r="V34" s="13"/>
      <c r="W34" s="13"/>
      <c r="X34" s="13"/>
    </row>
    <row r="35" spans="1:24" ht="15.75" thickBot="1">
      <c r="A35" s="8">
        <v>32</v>
      </c>
      <c r="B35" s="8" t="s">
        <v>45</v>
      </c>
      <c r="C35" s="22">
        <v>20</v>
      </c>
      <c r="D35" s="20">
        <v>26</v>
      </c>
      <c r="E35" s="22">
        <f t="shared" si="0"/>
        <v>46</v>
      </c>
      <c r="F35" s="22">
        <v>23</v>
      </c>
      <c r="G35" s="22">
        <f t="shared" si="1"/>
        <v>23</v>
      </c>
      <c r="H35" s="22">
        <v>23</v>
      </c>
      <c r="I35" s="24">
        <v>14</v>
      </c>
      <c r="J35" s="23">
        <f t="shared" si="2"/>
        <v>0.6086956521739131</v>
      </c>
      <c r="K35" s="22">
        <v>7</v>
      </c>
      <c r="L35" s="23">
        <f t="shared" si="3"/>
        <v>0.30434782608695654</v>
      </c>
      <c r="M35" s="22">
        <v>2</v>
      </c>
      <c r="N35" s="23">
        <f t="shared" si="4"/>
        <v>0.08695652173913043</v>
      </c>
      <c r="O35" s="22">
        <v>0</v>
      </c>
      <c r="P35" s="23">
        <f t="shared" si="5"/>
        <v>0</v>
      </c>
      <c r="Q35" s="22">
        <v>0</v>
      </c>
      <c r="R35" s="23">
        <f t="shared" si="6"/>
        <v>0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15">
        <v>238</v>
      </c>
      <c r="D36" s="4">
        <f>SUM(D9:D35)</f>
        <v>327</v>
      </c>
      <c r="E36" s="4">
        <f t="shared" si="0"/>
        <v>565</v>
      </c>
      <c r="F36" s="4">
        <f>SUM(F9:F35)</f>
        <v>322</v>
      </c>
      <c r="G36" s="4">
        <f>SUM(G9:G35)</f>
        <v>243</v>
      </c>
      <c r="H36" s="4">
        <f>SUM(H9:H35)</f>
        <v>322</v>
      </c>
      <c r="I36" s="4">
        <f>SUM(I9:I35)</f>
        <v>197</v>
      </c>
      <c r="J36" s="25">
        <f t="shared" si="2"/>
        <v>0.6118012422360248</v>
      </c>
      <c r="K36" s="4">
        <f>SUM(K9:K35)</f>
        <v>72</v>
      </c>
      <c r="L36" s="25">
        <f t="shared" si="3"/>
        <v>0.2236024844720497</v>
      </c>
      <c r="M36" s="4">
        <f>SUM(M9:M35)</f>
        <v>32</v>
      </c>
      <c r="N36" s="25">
        <f t="shared" si="4"/>
        <v>0.09937888198757763</v>
      </c>
      <c r="O36" s="4">
        <f>SUM(O9:O35)</f>
        <v>2</v>
      </c>
      <c r="P36" s="25">
        <f t="shared" si="5"/>
        <v>0.006211180124223602</v>
      </c>
      <c r="Q36" s="4">
        <f>SUM(Q9:Q35)</f>
        <v>19</v>
      </c>
      <c r="R36" s="25">
        <f t="shared" si="6"/>
        <v>0.059006211180124224</v>
      </c>
      <c r="T36" s="13"/>
      <c r="U36" s="13"/>
      <c r="V36" s="13"/>
      <c r="W36" s="13"/>
      <c r="X36" s="13"/>
    </row>
    <row r="37" spans="7:13" ht="15">
      <c r="G37" s="12"/>
      <c r="K37" s="12"/>
      <c r="M37" t="s">
        <v>47</v>
      </c>
    </row>
    <row r="38" ht="15">
      <c r="M38" t="s">
        <v>32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9" sqref="R9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00390625" style="0" customWidth="1"/>
    <col min="18" max="18" width="13.00390625" style="0" customWidth="1"/>
  </cols>
  <sheetData>
    <row r="1" spans="1:18" ht="1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>
      <c r="A2" s="53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55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57" t="s">
        <v>9</v>
      </c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6.5" thickBot="1">
      <c r="A5" s="41"/>
      <c r="B5" s="55"/>
      <c r="C5" s="41"/>
      <c r="D5" s="41"/>
      <c r="E5" s="41"/>
      <c r="F5" s="41"/>
      <c r="G5" s="41"/>
      <c r="H5" s="41" t="s">
        <v>10</v>
      </c>
      <c r="I5" s="44" t="s">
        <v>11</v>
      </c>
      <c r="J5" s="44"/>
      <c r="K5" s="44" t="s">
        <v>12</v>
      </c>
      <c r="L5" s="44"/>
      <c r="M5" s="44" t="s">
        <v>13</v>
      </c>
      <c r="N5" s="44"/>
      <c r="O5" s="44"/>
      <c r="P5" s="44"/>
      <c r="Q5" s="45" t="s">
        <v>14</v>
      </c>
      <c r="R5" s="46"/>
    </row>
    <row r="6" spans="1:18" ht="16.5" thickBot="1">
      <c r="A6" s="41"/>
      <c r="B6" s="55"/>
      <c r="C6" s="41"/>
      <c r="D6" s="41"/>
      <c r="E6" s="41"/>
      <c r="F6" s="41"/>
      <c r="G6" s="41"/>
      <c r="H6" s="41"/>
      <c r="I6" s="44"/>
      <c r="J6" s="44"/>
      <c r="K6" s="44"/>
      <c r="L6" s="44"/>
      <c r="M6" s="44" t="s">
        <v>15</v>
      </c>
      <c r="N6" s="44"/>
      <c r="O6" s="49" t="s">
        <v>16</v>
      </c>
      <c r="P6" s="50"/>
      <c r="Q6" s="47"/>
      <c r="R6" s="48"/>
    </row>
    <row r="7" spans="1:18" ht="15.75" thickBot="1">
      <c r="A7" s="41"/>
      <c r="B7" s="55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39" t="s">
        <v>19</v>
      </c>
      <c r="M7" s="41" t="s">
        <v>17</v>
      </c>
      <c r="N7" s="42" t="s">
        <v>20</v>
      </c>
      <c r="O7" s="41" t="s">
        <v>17</v>
      </c>
      <c r="P7" s="37" t="s">
        <v>21</v>
      </c>
      <c r="Q7" s="37" t="s">
        <v>17</v>
      </c>
      <c r="R7" s="37" t="s">
        <v>22</v>
      </c>
    </row>
    <row r="8" spans="1:18" ht="86.25" customHeight="1" thickBot="1">
      <c r="A8" s="37"/>
      <c r="B8" s="56"/>
      <c r="C8" s="37"/>
      <c r="D8" s="37"/>
      <c r="E8" s="37"/>
      <c r="F8" s="37"/>
      <c r="G8" s="37"/>
      <c r="H8" s="37"/>
      <c r="I8" s="37"/>
      <c r="J8" s="37"/>
      <c r="K8" s="37"/>
      <c r="L8" s="40"/>
      <c r="M8" s="37"/>
      <c r="N8" s="43"/>
      <c r="O8" s="37"/>
      <c r="P8" s="38"/>
      <c r="Q8" s="38"/>
      <c r="R8" s="38"/>
    </row>
    <row r="9" spans="1:24" ht="15">
      <c r="A9" s="9">
        <v>1</v>
      </c>
      <c r="B9" s="9" t="s">
        <v>23</v>
      </c>
      <c r="C9" s="14">
        <v>26</v>
      </c>
      <c r="D9" s="14">
        <v>38</v>
      </c>
      <c r="E9" s="14">
        <f>C9+D9</f>
        <v>64</v>
      </c>
      <c r="F9" s="14">
        <v>29</v>
      </c>
      <c r="G9" s="14">
        <f>E9-F9</f>
        <v>35</v>
      </c>
      <c r="H9" s="14">
        <v>29</v>
      </c>
      <c r="I9" s="14">
        <v>12</v>
      </c>
      <c r="J9" s="16">
        <f>I9/F9</f>
        <v>0.41379310344827586</v>
      </c>
      <c r="K9" s="14">
        <v>8</v>
      </c>
      <c r="L9" s="16">
        <f>K9/F9</f>
        <v>0.27586206896551724</v>
      </c>
      <c r="M9" s="14">
        <v>6</v>
      </c>
      <c r="N9" s="16">
        <f>M9/F9</f>
        <v>0.20689655172413793</v>
      </c>
      <c r="O9" s="14">
        <v>0</v>
      </c>
      <c r="P9" s="16">
        <f>O9/F9</f>
        <v>0</v>
      </c>
      <c r="Q9" s="14">
        <v>3</v>
      </c>
      <c r="R9" s="16">
        <f>Q9/F9</f>
        <v>0.10344827586206896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22">
        <v>18</v>
      </c>
      <c r="D10" s="20">
        <v>15</v>
      </c>
      <c r="E10" s="22">
        <f aca="true" t="shared" si="0" ref="E10:E36">C10+D10</f>
        <v>33</v>
      </c>
      <c r="F10" s="22">
        <v>15</v>
      </c>
      <c r="G10" s="22">
        <f aca="true" t="shared" si="1" ref="G10:G35">E10-F10</f>
        <v>18</v>
      </c>
      <c r="H10" s="22">
        <v>15</v>
      </c>
      <c r="I10" s="24">
        <v>11</v>
      </c>
      <c r="J10" s="23">
        <f aca="true" t="shared" si="2" ref="J10:J36">I10/F10</f>
        <v>0.7333333333333333</v>
      </c>
      <c r="K10" s="22">
        <v>3</v>
      </c>
      <c r="L10" s="23">
        <f aca="true" t="shared" si="3" ref="L10:L36">K10/F10</f>
        <v>0.2</v>
      </c>
      <c r="M10" s="22">
        <v>1</v>
      </c>
      <c r="N10" s="23">
        <f aca="true" t="shared" si="4" ref="N10:N36">M10/F10</f>
        <v>0.06666666666666667</v>
      </c>
      <c r="O10" s="22">
        <v>0</v>
      </c>
      <c r="P10" s="23">
        <f aca="true" t="shared" si="5" ref="P10:P36">O10/F10</f>
        <v>0</v>
      </c>
      <c r="Q10" s="22">
        <v>0</v>
      </c>
      <c r="R10" s="23">
        <f aca="true" t="shared" si="6" ref="R10:R36">Q10/F10</f>
        <v>0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22">
        <v>39</v>
      </c>
      <c r="D11" s="20">
        <v>18</v>
      </c>
      <c r="E11" s="22">
        <f t="shared" si="0"/>
        <v>57</v>
      </c>
      <c r="F11" s="22">
        <v>16</v>
      </c>
      <c r="G11" s="22">
        <f t="shared" si="1"/>
        <v>41</v>
      </c>
      <c r="H11" s="22">
        <v>16</v>
      </c>
      <c r="I11" s="24">
        <v>8</v>
      </c>
      <c r="J11" s="23">
        <f t="shared" si="2"/>
        <v>0.5</v>
      </c>
      <c r="K11" s="22">
        <v>4</v>
      </c>
      <c r="L11" s="23">
        <f t="shared" si="3"/>
        <v>0.25</v>
      </c>
      <c r="M11" s="22">
        <v>0</v>
      </c>
      <c r="N11" s="23">
        <f t="shared" si="4"/>
        <v>0</v>
      </c>
      <c r="O11" s="22">
        <v>1</v>
      </c>
      <c r="P11" s="23">
        <f t="shared" si="5"/>
        <v>0.0625</v>
      </c>
      <c r="Q11" s="22">
        <v>3</v>
      </c>
      <c r="R11" s="23">
        <f t="shared" si="6"/>
        <v>0.1875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22">
        <v>3</v>
      </c>
      <c r="D12" s="20">
        <v>1</v>
      </c>
      <c r="E12" s="22">
        <f t="shared" si="0"/>
        <v>4</v>
      </c>
      <c r="F12" s="22">
        <v>0</v>
      </c>
      <c r="G12" s="22">
        <f t="shared" si="1"/>
        <v>4</v>
      </c>
      <c r="H12" s="22">
        <v>0</v>
      </c>
      <c r="I12" s="24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22">
        <v>28</v>
      </c>
      <c r="D13" s="20">
        <v>23</v>
      </c>
      <c r="E13" s="22">
        <f t="shared" si="0"/>
        <v>51</v>
      </c>
      <c r="F13" s="22">
        <v>24</v>
      </c>
      <c r="G13" s="22">
        <f t="shared" si="1"/>
        <v>27</v>
      </c>
      <c r="H13" s="22">
        <v>24</v>
      </c>
      <c r="I13" s="24">
        <v>15</v>
      </c>
      <c r="J13" s="23">
        <f t="shared" si="2"/>
        <v>0.625</v>
      </c>
      <c r="K13" s="22">
        <v>5</v>
      </c>
      <c r="L13" s="23">
        <f t="shared" si="3"/>
        <v>0.20833333333333334</v>
      </c>
      <c r="M13" s="22">
        <v>3</v>
      </c>
      <c r="N13" s="23">
        <f t="shared" si="4"/>
        <v>0.125</v>
      </c>
      <c r="O13" s="22">
        <v>0</v>
      </c>
      <c r="P13" s="23">
        <f t="shared" si="5"/>
        <v>0</v>
      </c>
      <c r="Q13" s="22">
        <v>1</v>
      </c>
      <c r="R13" s="23">
        <f t="shared" si="6"/>
        <v>0.041666666666666664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22">
        <v>0</v>
      </c>
      <c r="D14" s="20">
        <v>1</v>
      </c>
      <c r="E14" s="22">
        <f t="shared" si="0"/>
        <v>1</v>
      </c>
      <c r="F14" s="22">
        <v>1</v>
      </c>
      <c r="G14" s="22">
        <f t="shared" si="1"/>
        <v>0</v>
      </c>
      <c r="H14" s="22">
        <v>1</v>
      </c>
      <c r="I14" s="24">
        <v>0</v>
      </c>
      <c r="J14" s="23">
        <f t="shared" si="2"/>
        <v>0</v>
      </c>
      <c r="K14" s="22">
        <v>0</v>
      </c>
      <c r="L14" s="23">
        <f t="shared" si="3"/>
        <v>0</v>
      </c>
      <c r="M14" s="22">
        <v>0</v>
      </c>
      <c r="N14" s="23">
        <f t="shared" si="4"/>
        <v>0</v>
      </c>
      <c r="O14" s="22">
        <v>0</v>
      </c>
      <c r="P14" s="23">
        <f t="shared" si="5"/>
        <v>0</v>
      </c>
      <c r="Q14" s="22">
        <v>1</v>
      </c>
      <c r="R14" s="23">
        <f t="shared" si="6"/>
        <v>1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22">
        <v>9</v>
      </c>
      <c r="D15" s="20">
        <v>10</v>
      </c>
      <c r="E15" s="22">
        <f t="shared" si="0"/>
        <v>19</v>
      </c>
      <c r="F15" s="22">
        <v>10</v>
      </c>
      <c r="G15" s="22">
        <f t="shared" si="1"/>
        <v>9</v>
      </c>
      <c r="H15" s="22">
        <v>10</v>
      </c>
      <c r="I15" s="24">
        <v>8</v>
      </c>
      <c r="J15" s="23">
        <f t="shared" si="2"/>
        <v>0.8</v>
      </c>
      <c r="K15" s="22">
        <v>0</v>
      </c>
      <c r="L15" s="23">
        <f t="shared" si="3"/>
        <v>0</v>
      </c>
      <c r="M15" s="22">
        <v>0</v>
      </c>
      <c r="N15" s="23">
        <f t="shared" si="4"/>
        <v>0</v>
      </c>
      <c r="O15" s="22">
        <v>0</v>
      </c>
      <c r="P15" s="23">
        <f t="shared" si="5"/>
        <v>0</v>
      </c>
      <c r="Q15" s="22">
        <v>2</v>
      </c>
      <c r="R15" s="23">
        <f t="shared" si="6"/>
        <v>0.2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22">
        <v>12</v>
      </c>
      <c r="D16" s="20">
        <v>14</v>
      </c>
      <c r="E16" s="22">
        <f t="shared" si="0"/>
        <v>26</v>
      </c>
      <c r="F16" s="22">
        <v>15</v>
      </c>
      <c r="G16" s="22">
        <f t="shared" si="1"/>
        <v>11</v>
      </c>
      <c r="H16" s="22">
        <v>15</v>
      </c>
      <c r="I16" s="24">
        <v>11</v>
      </c>
      <c r="J16" s="23">
        <f t="shared" si="2"/>
        <v>0.7333333333333333</v>
      </c>
      <c r="K16" s="22">
        <v>2</v>
      </c>
      <c r="L16" s="23">
        <f t="shared" si="3"/>
        <v>0.13333333333333333</v>
      </c>
      <c r="M16" s="22">
        <v>0</v>
      </c>
      <c r="N16" s="23">
        <f t="shared" si="4"/>
        <v>0</v>
      </c>
      <c r="O16" s="22">
        <v>1</v>
      </c>
      <c r="P16" s="23">
        <f t="shared" si="5"/>
        <v>0.06666666666666667</v>
      </c>
      <c r="Q16" s="22">
        <v>1</v>
      </c>
      <c r="R16" s="23">
        <f t="shared" si="6"/>
        <v>0.06666666666666667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22">
        <v>1</v>
      </c>
      <c r="D17" s="20">
        <v>0</v>
      </c>
      <c r="E17" s="22">
        <f t="shared" si="0"/>
        <v>1</v>
      </c>
      <c r="F17" s="22">
        <v>0</v>
      </c>
      <c r="G17" s="22">
        <f t="shared" si="1"/>
        <v>1</v>
      </c>
      <c r="H17" s="22">
        <v>0</v>
      </c>
      <c r="I17" s="24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22">
        <v>5</v>
      </c>
      <c r="D18" s="20">
        <v>10</v>
      </c>
      <c r="E18" s="22">
        <f t="shared" si="0"/>
        <v>15</v>
      </c>
      <c r="F18" s="22">
        <v>14</v>
      </c>
      <c r="G18" s="22">
        <f t="shared" si="1"/>
        <v>1</v>
      </c>
      <c r="H18" s="22">
        <v>14</v>
      </c>
      <c r="I18" s="24">
        <v>8</v>
      </c>
      <c r="J18" s="23">
        <f t="shared" si="2"/>
        <v>0.5714285714285714</v>
      </c>
      <c r="K18" s="22">
        <v>4</v>
      </c>
      <c r="L18" s="23">
        <f t="shared" si="3"/>
        <v>0.2857142857142857</v>
      </c>
      <c r="M18" s="22">
        <v>2</v>
      </c>
      <c r="N18" s="23">
        <f t="shared" si="4"/>
        <v>0.14285714285714285</v>
      </c>
      <c r="O18" s="22">
        <v>0</v>
      </c>
      <c r="P18" s="23">
        <f t="shared" si="5"/>
        <v>0</v>
      </c>
      <c r="Q18" s="22">
        <v>0</v>
      </c>
      <c r="R18" s="23">
        <f t="shared" si="6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22">
        <v>5</v>
      </c>
      <c r="D19" s="20">
        <v>19</v>
      </c>
      <c r="E19" s="22">
        <f t="shared" si="0"/>
        <v>24</v>
      </c>
      <c r="F19" s="22">
        <v>22</v>
      </c>
      <c r="G19" s="22">
        <f t="shared" si="1"/>
        <v>2</v>
      </c>
      <c r="H19" s="22">
        <v>22</v>
      </c>
      <c r="I19" s="24">
        <v>20</v>
      </c>
      <c r="J19" s="23">
        <f t="shared" si="2"/>
        <v>0.9090909090909091</v>
      </c>
      <c r="K19" s="22">
        <v>0</v>
      </c>
      <c r="L19" s="23">
        <f t="shared" si="3"/>
        <v>0</v>
      </c>
      <c r="M19" s="22">
        <v>1</v>
      </c>
      <c r="N19" s="23">
        <f t="shared" si="4"/>
        <v>0.045454545454545456</v>
      </c>
      <c r="O19" s="22">
        <v>1</v>
      </c>
      <c r="P19" s="23">
        <f t="shared" si="5"/>
        <v>0.045454545454545456</v>
      </c>
      <c r="Q19" s="22">
        <v>0</v>
      </c>
      <c r="R19" s="23">
        <f t="shared" si="6"/>
        <v>0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22">
        <v>6</v>
      </c>
      <c r="D20" s="20">
        <v>18</v>
      </c>
      <c r="E20" s="22">
        <f t="shared" si="0"/>
        <v>24</v>
      </c>
      <c r="F20" s="22">
        <v>19</v>
      </c>
      <c r="G20" s="22">
        <f t="shared" si="1"/>
        <v>5</v>
      </c>
      <c r="H20" s="22">
        <v>19</v>
      </c>
      <c r="I20" s="24">
        <v>10</v>
      </c>
      <c r="J20" s="23">
        <f t="shared" si="2"/>
        <v>0.5263157894736842</v>
      </c>
      <c r="K20" s="22">
        <v>3</v>
      </c>
      <c r="L20" s="23">
        <f t="shared" si="3"/>
        <v>0.15789473684210525</v>
      </c>
      <c r="M20" s="22">
        <v>0</v>
      </c>
      <c r="N20" s="23">
        <f t="shared" si="4"/>
        <v>0</v>
      </c>
      <c r="O20" s="22">
        <v>0</v>
      </c>
      <c r="P20" s="23">
        <f t="shared" si="5"/>
        <v>0</v>
      </c>
      <c r="Q20" s="22">
        <v>6</v>
      </c>
      <c r="R20" s="23">
        <f t="shared" si="6"/>
        <v>0.3157894736842105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22">
        <v>0</v>
      </c>
      <c r="D21" s="20">
        <v>12</v>
      </c>
      <c r="E21" s="22">
        <f t="shared" si="0"/>
        <v>12</v>
      </c>
      <c r="F21" s="22">
        <v>11</v>
      </c>
      <c r="G21" s="22">
        <f t="shared" si="1"/>
        <v>1</v>
      </c>
      <c r="H21" s="22">
        <v>11</v>
      </c>
      <c r="I21" s="24">
        <v>9</v>
      </c>
      <c r="J21" s="23">
        <f t="shared" si="2"/>
        <v>0.8181818181818182</v>
      </c>
      <c r="K21" s="22">
        <v>1</v>
      </c>
      <c r="L21" s="23">
        <f t="shared" si="3"/>
        <v>0.09090909090909091</v>
      </c>
      <c r="M21" s="22">
        <v>1</v>
      </c>
      <c r="N21" s="23">
        <f t="shared" si="4"/>
        <v>0.09090909090909091</v>
      </c>
      <c r="O21" s="22">
        <v>0</v>
      </c>
      <c r="P21" s="23">
        <f t="shared" si="5"/>
        <v>0</v>
      </c>
      <c r="Q21" s="22">
        <v>0</v>
      </c>
      <c r="R21" s="23"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22">
        <v>4</v>
      </c>
      <c r="D22" s="20">
        <v>12</v>
      </c>
      <c r="E22" s="22">
        <f t="shared" si="0"/>
        <v>16</v>
      </c>
      <c r="F22" s="22">
        <v>16</v>
      </c>
      <c r="G22" s="22">
        <f t="shared" si="1"/>
        <v>0</v>
      </c>
      <c r="H22" s="22">
        <v>16</v>
      </c>
      <c r="I22" s="24">
        <v>13</v>
      </c>
      <c r="J22" s="23">
        <f t="shared" si="2"/>
        <v>0.8125</v>
      </c>
      <c r="K22" s="22">
        <v>0</v>
      </c>
      <c r="L22" s="23">
        <f t="shared" si="3"/>
        <v>0</v>
      </c>
      <c r="M22" s="22">
        <v>2</v>
      </c>
      <c r="N22" s="23">
        <f t="shared" si="4"/>
        <v>0.125</v>
      </c>
      <c r="O22" s="22">
        <v>0</v>
      </c>
      <c r="P22" s="23">
        <f t="shared" si="5"/>
        <v>0</v>
      </c>
      <c r="Q22" s="22">
        <v>1</v>
      </c>
      <c r="R22" s="23">
        <f t="shared" si="6"/>
        <v>0.0625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22">
        <v>22</v>
      </c>
      <c r="D23" s="20">
        <v>14</v>
      </c>
      <c r="E23" s="22">
        <f t="shared" si="0"/>
        <v>36</v>
      </c>
      <c r="F23" s="22">
        <v>20</v>
      </c>
      <c r="G23" s="22">
        <f t="shared" si="1"/>
        <v>16</v>
      </c>
      <c r="H23" s="22">
        <v>20</v>
      </c>
      <c r="I23" s="24">
        <v>17</v>
      </c>
      <c r="J23" s="23">
        <f t="shared" si="2"/>
        <v>0.85</v>
      </c>
      <c r="K23" s="22">
        <v>2</v>
      </c>
      <c r="L23" s="23">
        <f t="shared" si="3"/>
        <v>0.1</v>
      </c>
      <c r="M23" s="22">
        <v>0</v>
      </c>
      <c r="N23" s="23">
        <f t="shared" si="4"/>
        <v>0</v>
      </c>
      <c r="O23" s="22">
        <v>0</v>
      </c>
      <c r="P23" s="23">
        <f t="shared" si="5"/>
        <v>0</v>
      </c>
      <c r="Q23" s="22">
        <v>1</v>
      </c>
      <c r="R23" s="23">
        <f t="shared" si="6"/>
        <v>0.05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22">
        <v>4</v>
      </c>
      <c r="D24" s="20">
        <v>1</v>
      </c>
      <c r="E24" s="22">
        <f t="shared" si="0"/>
        <v>5</v>
      </c>
      <c r="F24" s="22">
        <v>1</v>
      </c>
      <c r="G24" s="22">
        <f t="shared" si="1"/>
        <v>4</v>
      </c>
      <c r="H24" s="22">
        <v>1</v>
      </c>
      <c r="I24" s="24">
        <v>0</v>
      </c>
      <c r="J24" s="23">
        <f>I24/F24</f>
        <v>0</v>
      </c>
      <c r="K24" s="22">
        <v>0</v>
      </c>
      <c r="L24" s="23">
        <f t="shared" si="3"/>
        <v>0</v>
      </c>
      <c r="M24" s="22">
        <v>1</v>
      </c>
      <c r="N24" s="23">
        <f t="shared" si="4"/>
        <v>1</v>
      </c>
      <c r="O24" s="22">
        <v>0</v>
      </c>
      <c r="P24" s="23">
        <f t="shared" si="5"/>
        <v>0</v>
      </c>
      <c r="Q24" s="22">
        <v>0</v>
      </c>
      <c r="R24" s="23">
        <f t="shared" si="6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22">
        <v>0</v>
      </c>
      <c r="D25" s="20">
        <v>14</v>
      </c>
      <c r="E25" s="22">
        <f t="shared" si="0"/>
        <v>14</v>
      </c>
      <c r="F25" s="22">
        <v>9</v>
      </c>
      <c r="G25" s="22">
        <f t="shared" si="1"/>
        <v>5</v>
      </c>
      <c r="H25" s="22">
        <v>9</v>
      </c>
      <c r="I25" s="24">
        <v>7</v>
      </c>
      <c r="J25" s="23">
        <f t="shared" si="2"/>
        <v>0.7777777777777778</v>
      </c>
      <c r="K25" s="22">
        <v>2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  <c r="R25" s="23">
        <v>0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22">
        <v>1</v>
      </c>
      <c r="D26" s="20">
        <v>13</v>
      </c>
      <c r="E26" s="22">
        <f t="shared" si="0"/>
        <v>14</v>
      </c>
      <c r="F26" s="22">
        <v>13</v>
      </c>
      <c r="G26" s="22">
        <f t="shared" si="1"/>
        <v>1</v>
      </c>
      <c r="H26" s="22">
        <v>13</v>
      </c>
      <c r="I26" s="24">
        <v>9</v>
      </c>
      <c r="J26" s="23">
        <f t="shared" si="2"/>
        <v>0.6923076923076923</v>
      </c>
      <c r="K26" s="22">
        <v>2</v>
      </c>
      <c r="L26" s="23">
        <f t="shared" si="3"/>
        <v>0.15384615384615385</v>
      </c>
      <c r="M26" s="22">
        <v>0</v>
      </c>
      <c r="N26" s="23">
        <f t="shared" si="4"/>
        <v>0</v>
      </c>
      <c r="O26" s="22">
        <v>2</v>
      </c>
      <c r="P26" s="23">
        <f t="shared" si="5"/>
        <v>0.15384615384615385</v>
      </c>
      <c r="Q26" s="22">
        <v>0</v>
      </c>
      <c r="R26" s="23">
        <f t="shared" si="6"/>
        <v>0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22">
        <v>0</v>
      </c>
      <c r="D27" s="20">
        <v>3</v>
      </c>
      <c r="E27" s="22">
        <f t="shared" si="0"/>
        <v>3</v>
      </c>
      <c r="F27" s="22">
        <v>2</v>
      </c>
      <c r="G27" s="22">
        <f t="shared" si="1"/>
        <v>1</v>
      </c>
      <c r="H27" s="22">
        <v>2</v>
      </c>
      <c r="I27" s="24">
        <v>1</v>
      </c>
      <c r="J27" s="23">
        <f t="shared" si="2"/>
        <v>0.5</v>
      </c>
      <c r="K27" s="22">
        <v>0</v>
      </c>
      <c r="L27" s="23">
        <f t="shared" si="3"/>
        <v>0</v>
      </c>
      <c r="M27" s="22">
        <v>0</v>
      </c>
      <c r="N27" s="23">
        <f t="shared" si="4"/>
        <v>0</v>
      </c>
      <c r="O27" s="22">
        <v>0</v>
      </c>
      <c r="P27" s="23">
        <f t="shared" si="5"/>
        <v>0</v>
      </c>
      <c r="Q27" s="22">
        <v>1</v>
      </c>
      <c r="R27" s="23">
        <f t="shared" si="6"/>
        <v>0.5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22">
        <v>0</v>
      </c>
      <c r="D28" s="20">
        <v>5</v>
      </c>
      <c r="E28" s="22">
        <f t="shared" si="0"/>
        <v>5</v>
      </c>
      <c r="F28" s="22">
        <v>5</v>
      </c>
      <c r="G28" s="22">
        <f t="shared" si="1"/>
        <v>0</v>
      </c>
      <c r="H28" s="22">
        <v>5</v>
      </c>
      <c r="I28" s="24">
        <v>4</v>
      </c>
      <c r="J28" s="23">
        <f t="shared" si="2"/>
        <v>0.8</v>
      </c>
      <c r="K28" s="22">
        <v>0</v>
      </c>
      <c r="L28" s="23">
        <f t="shared" si="3"/>
        <v>0</v>
      </c>
      <c r="M28" s="22">
        <v>1</v>
      </c>
      <c r="N28" s="23">
        <f t="shared" si="4"/>
        <v>0.2</v>
      </c>
      <c r="O28" s="22">
        <v>0</v>
      </c>
      <c r="P28" s="23">
        <v>0</v>
      </c>
      <c r="Q28" s="22">
        <v>0</v>
      </c>
      <c r="R28" s="23">
        <f t="shared" si="6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22">
        <v>4</v>
      </c>
      <c r="D29" s="20">
        <v>13</v>
      </c>
      <c r="E29" s="22">
        <f t="shared" si="0"/>
        <v>17</v>
      </c>
      <c r="F29" s="22">
        <v>9</v>
      </c>
      <c r="G29" s="22">
        <f t="shared" si="1"/>
        <v>8</v>
      </c>
      <c r="H29" s="22">
        <v>9</v>
      </c>
      <c r="I29" s="24">
        <v>6</v>
      </c>
      <c r="J29" s="23">
        <f t="shared" si="2"/>
        <v>0.6666666666666666</v>
      </c>
      <c r="K29" s="22">
        <v>1</v>
      </c>
      <c r="L29" s="23">
        <f t="shared" si="3"/>
        <v>0.1111111111111111</v>
      </c>
      <c r="M29" s="22">
        <v>0</v>
      </c>
      <c r="N29" s="23">
        <f t="shared" si="4"/>
        <v>0</v>
      </c>
      <c r="O29" s="22">
        <v>0</v>
      </c>
      <c r="P29" s="23">
        <v>0</v>
      </c>
      <c r="Q29" s="22">
        <v>2</v>
      </c>
      <c r="R29" s="23">
        <f t="shared" si="6"/>
        <v>0.2222222222222222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22">
        <v>5</v>
      </c>
      <c r="D30" s="20">
        <v>2</v>
      </c>
      <c r="E30" s="22">
        <f t="shared" si="0"/>
        <v>7</v>
      </c>
      <c r="F30" s="22">
        <v>2</v>
      </c>
      <c r="G30" s="22">
        <f t="shared" si="1"/>
        <v>5</v>
      </c>
      <c r="H30" s="22">
        <v>2</v>
      </c>
      <c r="I30" s="24">
        <v>0</v>
      </c>
      <c r="J30" s="23">
        <f t="shared" si="2"/>
        <v>0</v>
      </c>
      <c r="K30" s="22">
        <v>1</v>
      </c>
      <c r="L30" s="23">
        <f t="shared" si="3"/>
        <v>0.5</v>
      </c>
      <c r="M30" s="22">
        <v>0</v>
      </c>
      <c r="N30" s="23">
        <f t="shared" si="4"/>
        <v>0</v>
      </c>
      <c r="O30" s="22">
        <v>0</v>
      </c>
      <c r="P30" s="23">
        <f t="shared" si="5"/>
        <v>0</v>
      </c>
      <c r="Q30" s="22">
        <v>1</v>
      </c>
      <c r="R30" s="23">
        <f t="shared" si="6"/>
        <v>0.5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22">
        <v>14</v>
      </c>
      <c r="D31" s="20">
        <v>24</v>
      </c>
      <c r="E31" s="22">
        <f t="shared" si="0"/>
        <v>38</v>
      </c>
      <c r="F31" s="22">
        <v>14</v>
      </c>
      <c r="G31" s="22">
        <f t="shared" si="1"/>
        <v>24</v>
      </c>
      <c r="H31" s="22">
        <v>14</v>
      </c>
      <c r="I31" s="24">
        <v>9</v>
      </c>
      <c r="J31" s="23">
        <f t="shared" si="2"/>
        <v>0.6428571428571429</v>
      </c>
      <c r="K31" s="22">
        <v>2</v>
      </c>
      <c r="L31" s="23">
        <f t="shared" si="3"/>
        <v>0.14285714285714285</v>
      </c>
      <c r="M31" s="22">
        <v>2</v>
      </c>
      <c r="N31" s="23">
        <f t="shared" si="4"/>
        <v>0.14285714285714285</v>
      </c>
      <c r="O31" s="22">
        <v>0</v>
      </c>
      <c r="P31" s="23">
        <f t="shared" si="5"/>
        <v>0</v>
      </c>
      <c r="Q31" s="22">
        <v>1</v>
      </c>
      <c r="R31" s="23">
        <f t="shared" si="6"/>
        <v>0.07142857142857142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22">
        <v>4</v>
      </c>
      <c r="D32" s="20">
        <v>0</v>
      </c>
      <c r="E32" s="22">
        <f t="shared" si="0"/>
        <v>4</v>
      </c>
      <c r="F32" s="22">
        <v>0</v>
      </c>
      <c r="G32" s="22">
        <f t="shared" si="1"/>
        <v>4</v>
      </c>
      <c r="H32" s="22">
        <v>0</v>
      </c>
      <c r="I32" s="24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22">
        <v>1</v>
      </c>
      <c r="D33" s="20">
        <v>26</v>
      </c>
      <c r="E33" s="22">
        <f t="shared" si="0"/>
        <v>27</v>
      </c>
      <c r="F33" s="22">
        <v>21</v>
      </c>
      <c r="G33" s="22">
        <f t="shared" si="1"/>
        <v>6</v>
      </c>
      <c r="H33" s="22">
        <v>21</v>
      </c>
      <c r="I33" s="24">
        <v>14</v>
      </c>
      <c r="J33" s="23">
        <f t="shared" si="2"/>
        <v>0.6666666666666666</v>
      </c>
      <c r="K33" s="22">
        <v>6</v>
      </c>
      <c r="L33" s="23">
        <f t="shared" si="3"/>
        <v>0.2857142857142857</v>
      </c>
      <c r="M33" s="22">
        <v>1</v>
      </c>
      <c r="N33" s="23">
        <f t="shared" si="4"/>
        <v>0.047619047619047616</v>
      </c>
      <c r="O33" s="22">
        <v>0</v>
      </c>
      <c r="P33" s="23">
        <f t="shared" si="5"/>
        <v>0</v>
      </c>
      <c r="Q33" s="22">
        <v>0</v>
      </c>
      <c r="R33" s="23">
        <f t="shared" si="6"/>
        <v>0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22">
        <v>9</v>
      </c>
      <c r="D34" s="20">
        <v>10</v>
      </c>
      <c r="E34" s="22">
        <f t="shared" si="0"/>
        <v>19</v>
      </c>
      <c r="F34" s="22">
        <v>12</v>
      </c>
      <c r="G34" s="22">
        <f t="shared" si="1"/>
        <v>7</v>
      </c>
      <c r="H34" s="22">
        <v>12</v>
      </c>
      <c r="I34" s="24">
        <v>9</v>
      </c>
      <c r="J34" s="23">
        <f t="shared" si="2"/>
        <v>0.75</v>
      </c>
      <c r="K34" s="22">
        <v>0</v>
      </c>
      <c r="L34" s="23">
        <f t="shared" si="3"/>
        <v>0</v>
      </c>
      <c r="M34" s="22">
        <v>0</v>
      </c>
      <c r="N34" s="23">
        <f t="shared" si="4"/>
        <v>0</v>
      </c>
      <c r="O34" s="22">
        <v>0</v>
      </c>
      <c r="P34" s="23">
        <f t="shared" si="5"/>
        <v>0</v>
      </c>
      <c r="Q34" s="22">
        <v>3</v>
      </c>
      <c r="R34" s="23">
        <f t="shared" si="6"/>
        <v>0.25</v>
      </c>
      <c r="T34" s="13"/>
      <c r="U34" s="13"/>
      <c r="V34" s="13"/>
      <c r="W34" s="13"/>
      <c r="X34" s="13"/>
    </row>
    <row r="35" spans="1:24" ht="15.75" thickBot="1">
      <c r="A35" s="8">
        <v>32</v>
      </c>
      <c r="B35" s="8" t="s">
        <v>45</v>
      </c>
      <c r="C35" s="22">
        <v>23</v>
      </c>
      <c r="D35" s="20">
        <v>15</v>
      </c>
      <c r="E35" s="22">
        <f t="shared" si="0"/>
        <v>38</v>
      </c>
      <c r="F35" s="22">
        <v>16</v>
      </c>
      <c r="G35" s="22">
        <f t="shared" si="1"/>
        <v>22</v>
      </c>
      <c r="H35" s="22">
        <v>16</v>
      </c>
      <c r="I35" s="24">
        <v>13</v>
      </c>
      <c r="J35" s="23">
        <f t="shared" si="2"/>
        <v>0.8125</v>
      </c>
      <c r="K35" s="22">
        <v>3</v>
      </c>
      <c r="L35" s="23">
        <f t="shared" si="3"/>
        <v>0.1875</v>
      </c>
      <c r="M35" s="22">
        <v>0</v>
      </c>
      <c r="N35" s="23">
        <f t="shared" si="4"/>
        <v>0</v>
      </c>
      <c r="O35" s="22">
        <v>0</v>
      </c>
      <c r="P35" s="23">
        <f t="shared" si="5"/>
        <v>0</v>
      </c>
      <c r="Q35" s="22">
        <v>0</v>
      </c>
      <c r="R35" s="23">
        <f t="shared" si="6"/>
        <v>0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15">
        <v>243</v>
      </c>
      <c r="D36" s="4">
        <f>SUM(D9:D35)</f>
        <v>331</v>
      </c>
      <c r="E36" s="4">
        <f t="shared" si="0"/>
        <v>574</v>
      </c>
      <c r="F36" s="4">
        <f>SUM(F9:F35)</f>
        <v>316</v>
      </c>
      <c r="G36" s="4">
        <f>SUM(G9:G35)</f>
        <v>258</v>
      </c>
      <c r="H36" s="4">
        <f>SUM(H9:H35)</f>
        <v>316</v>
      </c>
      <c r="I36" s="4">
        <f>SUM(I9:I35)</f>
        <v>214</v>
      </c>
      <c r="J36" s="25">
        <f t="shared" si="2"/>
        <v>0.6772151898734177</v>
      </c>
      <c r="K36" s="4">
        <f>SUM(K9:K35)</f>
        <v>49</v>
      </c>
      <c r="L36" s="25">
        <f t="shared" si="3"/>
        <v>0.1550632911392405</v>
      </c>
      <c r="M36" s="4">
        <f>SUM(M9:M35)</f>
        <v>21</v>
      </c>
      <c r="N36" s="25">
        <f t="shared" si="4"/>
        <v>0.06645569620253164</v>
      </c>
      <c r="O36" s="4">
        <f>SUM(O9:O35)</f>
        <v>5</v>
      </c>
      <c r="P36" s="25">
        <f t="shared" si="5"/>
        <v>0.015822784810126583</v>
      </c>
      <c r="Q36" s="4">
        <f>SUM(Q9:Q35)</f>
        <v>27</v>
      </c>
      <c r="R36" s="25">
        <f t="shared" si="6"/>
        <v>0.08544303797468354</v>
      </c>
      <c r="T36" s="13"/>
      <c r="U36" s="13"/>
      <c r="V36" s="13"/>
      <c r="W36" s="13"/>
      <c r="X36" s="13"/>
    </row>
    <row r="37" spans="7:13" ht="15">
      <c r="G37" s="12"/>
      <c r="K37" s="12"/>
      <c r="M37" t="s">
        <v>47</v>
      </c>
    </row>
    <row r="38" ht="15">
      <c r="M38" t="s">
        <v>32</v>
      </c>
    </row>
    <row r="42" ht="15">
      <c r="H42" s="11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00390625" style="0" customWidth="1"/>
    <col min="18" max="18" width="13.00390625" style="0" customWidth="1"/>
  </cols>
  <sheetData>
    <row r="1" spans="1:18" ht="1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>
      <c r="A2" s="53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55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57" t="s">
        <v>9</v>
      </c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6.5" thickBot="1">
      <c r="A5" s="41"/>
      <c r="B5" s="55"/>
      <c r="C5" s="41"/>
      <c r="D5" s="41"/>
      <c r="E5" s="41"/>
      <c r="F5" s="41"/>
      <c r="G5" s="41"/>
      <c r="H5" s="41" t="s">
        <v>10</v>
      </c>
      <c r="I5" s="44" t="s">
        <v>11</v>
      </c>
      <c r="J5" s="44"/>
      <c r="K5" s="44" t="s">
        <v>12</v>
      </c>
      <c r="L5" s="44"/>
      <c r="M5" s="44" t="s">
        <v>13</v>
      </c>
      <c r="N5" s="44"/>
      <c r="O5" s="44"/>
      <c r="P5" s="44"/>
      <c r="Q5" s="45" t="s">
        <v>14</v>
      </c>
      <c r="R5" s="46"/>
    </row>
    <row r="6" spans="1:18" ht="16.5" thickBot="1">
      <c r="A6" s="41"/>
      <c r="B6" s="55"/>
      <c r="C6" s="41"/>
      <c r="D6" s="41"/>
      <c r="E6" s="41"/>
      <c r="F6" s="41"/>
      <c r="G6" s="41"/>
      <c r="H6" s="41"/>
      <c r="I6" s="44"/>
      <c r="J6" s="44"/>
      <c r="K6" s="44"/>
      <c r="L6" s="44"/>
      <c r="M6" s="44" t="s">
        <v>15</v>
      </c>
      <c r="N6" s="44"/>
      <c r="O6" s="49" t="s">
        <v>16</v>
      </c>
      <c r="P6" s="50"/>
      <c r="Q6" s="47"/>
      <c r="R6" s="48"/>
    </row>
    <row r="7" spans="1:18" ht="15.75" thickBot="1">
      <c r="A7" s="41"/>
      <c r="B7" s="55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39" t="s">
        <v>19</v>
      </c>
      <c r="M7" s="41" t="s">
        <v>17</v>
      </c>
      <c r="N7" s="42" t="s">
        <v>20</v>
      </c>
      <c r="O7" s="41" t="s">
        <v>17</v>
      </c>
      <c r="P7" s="37" t="s">
        <v>21</v>
      </c>
      <c r="Q7" s="37" t="s">
        <v>17</v>
      </c>
      <c r="R7" s="37" t="s">
        <v>22</v>
      </c>
    </row>
    <row r="8" spans="1:18" ht="86.25" customHeight="1" thickBot="1">
      <c r="A8" s="37"/>
      <c r="B8" s="56"/>
      <c r="C8" s="37"/>
      <c r="D8" s="37"/>
      <c r="E8" s="37"/>
      <c r="F8" s="37"/>
      <c r="G8" s="37"/>
      <c r="H8" s="37"/>
      <c r="I8" s="37"/>
      <c r="J8" s="37"/>
      <c r="K8" s="37"/>
      <c r="L8" s="40"/>
      <c r="M8" s="37"/>
      <c r="N8" s="43"/>
      <c r="O8" s="37"/>
      <c r="P8" s="38"/>
      <c r="Q8" s="38"/>
      <c r="R8" s="38"/>
    </row>
    <row r="9" spans="1:24" ht="15">
      <c r="A9" s="9">
        <v>1</v>
      </c>
      <c r="B9" s="9" t="s">
        <v>23</v>
      </c>
      <c r="C9" s="14">
        <v>27</v>
      </c>
      <c r="D9" s="14">
        <f>'I trom.2016'!D9+'II trom.2016 '!D9</f>
        <v>72</v>
      </c>
      <c r="E9" s="14">
        <f>C9+D9</f>
        <v>99</v>
      </c>
      <c r="F9" s="14">
        <f>'I trom.2016'!F9+'II trom.2016 '!F9</f>
        <v>64</v>
      </c>
      <c r="G9" s="14">
        <v>35</v>
      </c>
      <c r="H9" s="14">
        <f>'I trom.2016'!H9+'II trom.2016 '!H9</f>
        <v>64</v>
      </c>
      <c r="I9" s="14">
        <f>'I trom.2016'!I9+'II trom.2016 '!I9</f>
        <v>27</v>
      </c>
      <c r="J9" s="16">
        <f>I9/H9</f>
        <v>0.421875</v>
      </c>
      <c r="K9" s="14">
        <f>'I trom.2016'!K9+'II trom.2016 '!K9</f>
        <v>23</v>
      </c>
      <c r="L9" s="16">
        <f>K9/H9</f>
        <v>0.359375</v>
      </c>
      <c r="M9" s="14">
        <f>'I trom.2016'!M9+'II trom.2016 '!M9</f>
        <v>9</v>
      </c>
      <c r="N9" s="16">
        <f>M9/H9</f>
        <v>0.140625</v>
      </c>
      <c r="O9" s="14">
        <f>'I trom.2016'!O9+'II trom.2016 '!O9</f>
        <v>0</v>
      </c>
      <c r="P9" s="16">
        <f>O9/H9</f>
        <v>0</v>
      </c>
      <c r="Q9" s="14">
        <f>'I trom.2016'!Q9+'II trom.2016 '!Q9</f>
        <v>5</v>
      </c>
      <c r="R9" s="16">
        <f>Q9/H9</f>
        <v>0.078125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22">
        <v>21</v>
      </c>
      <c r="D10" s="6">
        <f>'I trom.2016'!D10+'II trom.2016 '!D10</f>
        <v>25</v>
      </c>
      <c r="E10" s="6">
        <f aca="true" t="shared" si="0" ref="E10:E36">C10+D10</f>
        <v>46</v>
      </c>
      <c r="F10" s="6">
        <f>'I trom.2016'!F10+'II trom.2016 '!F10</f>
        <v>28</v>
      </c>
      <c r="G10" s="22">
        <v>18</v>
      </c>
      <c r="H10" s="6">
        <f>'I trom.2016'!H10+'II trom.2016 '!H10</f>
        <v>28</v>
      </c>
      <c r="I10" s="6">
        <f>'I trom.2016'!I10+'II trom.2016 '!I10</f>
        <v>22</v>
      </c>
      <c r="J10" s="17">
        <f aca="true" t="shared" si="1" ref="J10:J36">I10/H10</f>
        <v>0.7857142857142857</v>
      </c>
      <c r="K10" s="6">
        <f>'I trom.2016'!K10+'II trom.2016 '!K10</f>
        <v>5</v>
      </c>
      <c r="L10" s="17">
        <f aca="true" t="shared" si="2" ref="L10:L36">K10/H10</f>
        <v>0.17857142857142858</v>
      </c>
      <c r="M10" s="6">
        <f>'I trom.2016'!M10+'II trom.2016 '!M10</f>
        <v>1</v>
      </c>
      <c r="N10" s="17">
        <f aca="true" t="shared" si="3" ref="N10:N36">M10/H10</f>
        <v>0.03571428571428571</v>
      </c>
      <c r="O10" s="6">
        <f>'I trom.2016'!O10+'II trom.2016 '!O10</f>
        <v>0</v>
      </c>
      <c r="P10" s="17">
        <f aca="true" t="shared" si="4" ref="P10:P36">O10/H10</f>
        <v>0</v>
      </c>
      <c r="Q10" s="6">
        <f>'I trom.2016'!Q10+'II trom.2016 '!Q10</f>
        <v>0</v>
      </c>
      <c r="R10" s="17">
        <f aca="true" t="shared" si="5" ref="R10:R36">Q10/H10</f>
        <v>0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22">
        <v>36</v>
      </c>
      <c r="D11" s="6">
        <f>'I trom.2016'!D11+'II trom.2016 '!D11</f>
        <v>50</v>
      </c>
      <c r="E11" s="6">
        <f t="shared" si="0"/>
        <v>86</v>
      </c>
      <c r="F11" s="6">
        <f>'I trom.2016'!F11+'II trom.2016 '!F11</f>
        <v>45</v>
      </c>
      <c r="G11" s="22">
        <v>41</v>
      </c>
      <c r="H11" s="6">
        <f>'I trom.2016'!H11+'II trom.2016 '!H11</f>
        <v>45</v>
      </c>
      <c r="I11" s="6">
        <f>'I trom.2016'!I11+'II trom.2016 '!I11</f>
        <v>23</v>
      </c>
      <c r="J11" s="17">
        <f t="shared" si="1"/>
        <v>0.5111111111111111</v>
      </c>
      <c r="K11" s="6">
        <f>'I trom.2016'!K11+'II trom.2016 '!K11</f>
        <v>11</v>
      </c>
      <c r="L11" s="17">
        <f t="shared" si="2"/>
        <v>0.24444444444444444</v>
      </c>
      <c r="M11" s="6">
        <f>'I trom.2016'!M11+'II trom.2016 '!M11</f>
        <v>2</v>
      </c>
      <c r="N11" s="17">
        <f t="shared" si="3"/>
        <v>0.044444444444444446</v>
      </c>
      <c r="O11" s="6">
        <f>'I trom.2016'!O11+'II trom.2016 '!O11</f>
        <v>1</v>
      </c>
      <c r="P11" s="17">
        <f t="shared" si="4"/>
        <v>0.022222222222222223</v>
      </c>
      <c r="Q11" s="6">
        <f>'I trom.2016'!Q11+'II trom.2016 '!Q11</f>
        <v>8</v>
      </c>
      <c r="R11" s="17">
        <f t="shared" si="5"/>
        <v>0.17777777777777778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22">
        <v>3</v>
      </c>
      <c r="D12" s="6">
        <f>'I trom.2016'!D12+'II trom.2016 '!D12</f>
        <v>1</v>
      </c>
      <c r="E12" s="6">
        <f t="shared" si="0"/>
        <v>4</v>
      </c>
      <c r="F12" s="6">
        <f>'I trom.2016'!F12+'II trom.2016 '!F12</f>
        <v>0</v>
      </c>
      <c r="G12" s="22">
        <v>4</v>
      </c>
      <c r="H12" s="6">
        <f>'I trom.2016'!H12+'II trom.2016 '!H12</f>
        <v>0</v>
      </c>
      <c r="I12" s="6">
        <f>'I trom.2016'!I12+'II trom.2016 '!I12</f>
        <v>0</v>
      </c>
      <c r="J12" s="17">
        <v>0</v>
      </c>
      <c r="K12" s="6">
        <f>'I trom.2016'!K12+'II trom.2016 '!K12</f>
        <v>0</v>
      </c>
      <c r="L12" s="17">
        <v>0</v>
      </c>
      <c r="M12" s="6">
        <f>'I trom.2016'!M12+'II trom.2016 '!M12</f>
        <v>0</v>
      </c>
      <c r="N12" s="17">
        <v>0</v>
      </c>
      <c r="O12" s="6">
        <f>'I trom.2016'!O12+'II trom.2016 '!O12</f>
        <v>0</v>
      </c>
      <c r="P12" s="17">
        <v>0</v>
      </c>
      <c r="Q12" s="6">
        <f>'I trom.2016'!Q12+'II trom.2016 '!Q12</f>
        <v>0</v>
      </c>
      <c r="R12" s="17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22">
        <v>27</v>
      </c>
      <c r="D13" s="6">
        <f>'I trom.2016'!D13+'II trom.2016 '!D13</f>
        <v>45</v>
      </c>
      <c r="E13" s="6">
        <f t="shared" si="0"/>
        <v>72</v>
      </c>
      <c r="F13" s="6">
        <f>'I trom.2016'!F13+'II trom.2016 '!F13</f>
        <v>45</v>
      </c>
      <c r="G13" s="22">
        <v>27</v>
      </c>
      <c r="H13" s="6">
        <f>'I trom.2016'!H13+'II trom.2016 '!H13</f>
        <v>45</v>
      </c>
      <c r="I13" s="6">
        <f>'I trom.2016'!I13+'II trom.2016 '!I13</f>
        <v>27</v>
      </c>
      <c r="J13" s="17">
        <f t="shared" si="1"/>
        <v>0.6</v>
      </c>
      <c r="K13" s="6">
        <f>'I trom.2016'!K13+'II trom.2016 '!K13</f>
        <v>9</v>
      </c>
      <c r="L13" s="17">
        <f t="shared" si="2"/>
        <v>0.2</v>
      </c>
      <c r="M13" s="6">
        <f>'I trom.2016'!M13+'II trom.2016 '!M13</f>
        <v>6</v>
      </c>
      <c r="N13" s="17">
        <f t="shared" si="3"/>
        <v>0.13333333333333333</v>
      </c>
      <c r="O13" s="6">
        <f>'I trom.2016'!O13+'II trom.2016 '!O13</f>
        <v>1</v>
      </c>
      <c r="P13" s="17">
        <f t="shared" si="4"/>
        <v>0.022222222222222223</v>
      </c>
      <c r="Q13" s="6">
        <f>'I trom.2016'!Q13+'II trom.2016 '!Q13</f>
        <v>2</v>
      </c>
      <c r="R13" s="17">
        <f t="shared" si="5"/>
        <v>0.044444444444444446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22">
        <v>1</v>
      </c>
      <c r="D14" s="6">
        <f>'I trom.2016'!D14+'II trom.2016 '!D14</f>
        <v>1</v>
      </c>
      <c r="E14" s="6">
        <f t="shared" si="0"/>
        <v>2</v>
      </c>
      <c r="F14" s="6">
        <f>'I trom.2016'!F14+'II trom.2016 '!F14</f>
        <v>2</v>
      </c>
      <c r="G14" s="22">
        <v>0</v>
      </c>
      <c r="H14" s="6">
        <f>'I trom.2016'!H14+'II trom.2016 '!H14</f>
        <v>2</v>
      </c>
      <c r="I14" s="6">
        <f>'I trom.2016'!I14+'II trom.2016 '!I14</f>
        <v>0</v>
      </c>
      <c r="J14" s="17">
        <f t="shared" si="1"/>
        <v>0</v>
      </c>
      <c r="K14" s="6">
        <f>'I trom.2016'!K14+'II trom.2016 '!K14</f>
        <v>1</v>
      </c>
      <c r="L14" s="17">
        <f t="shared" si="2"/>
        <v>0.5</v>
      </c>
      <c r="M14" s="6">
        <f>'I trom.2016'!M14+'II trom.2016 '!M14</f>
        <v>0</v>
      </c>
      <c r="N14" s="17">
        <f t="shared" si="3"/>
        <v>0</v>
      </c>
      <c r="O14" s="6">
        <f>'I trom.2016'!O14+'II trom.2016 '!O14</f>
        <v>0</v>
      </c>
      <c r="P14" s="17">
        <f t="shared" si="4"/>
        <v>0</v>
      </c>
      <c r="Q14" s="6">
        <f>'I trom.2016'!Q14+'II trom.2016 '!Q14</f>
        <v>1</v>
      </c>
      <c r="R14" s="17">
        <f t="shared" si="5"/>
        <v>0.5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22">
        <v>4</v>
      </c>
      <c r="D15" s="6">
        <f>'I trom.2016'!D15+'II trom.2016 '!D15</f>
        <v>33</v>
      </c>
      <c r="E15" s="6">
        <f t="shared" si="0"/>
        <v>37</v>
      </c>
      <c r="F15" s="6">
        <f>'I trom.2016'!F15+'II trom.2016 '!F15</f>
        <v>28</v>
      </c>
      <c r="G15" s="22">
        <v>9</v>
      </c>
      <c r="H15" s="6">
        <f>'I trom.2016'!H15+'II trom.2016 '!H15</f>
        <v>28</v>
      </c>
      <c r="I15" s="6">
        <f>'I trom.2016'!I15+'II trom.2016 '!I15</f>
        <v>16</v>
      </c>
      <c r="J15" s="17">
        <f t="shared" si="1"/>
        <v>0.5714285714285714</v>
      </c>
      <c r="K15" s="6">
        <f>'I trom.2016'!K15+'II trom.2016 '!K15</f>
        <v>1</v>
      </c>
      <c r="L15" s="17">
        <f t="shared" si="2"/>
        <v>0.03571428571428571</v>
      </c>
      <c r="M15" s="6">
        <f>'I trom.2016'!M15+'II trom.2016 '!M15</f>
        <v>6</v>
      </c>
      <c r="N15" s="17">
        <f t="shared" si="3"/>
        <v>0.21428571428571427</v>
      </c>
      <c r="O15" s="6">
        <f>'I trom.2016'!O15+'II trom.2016 '!O15</f>
        <v>0</v>
      </c>
      <c r="P15" s="17">
        <f t="shared" si="4"/>
        <v>0</v>
      </c>
      <c r="Q15" s="6">
        <f>'I trom.2016'!Q15+'II trom.2016 '!Q15</f>
        <v>5</v>
      </c>
      <c r="R15" s="17">
        <f t="shared" si="5"/>
        <v>0.17857142857142858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22">
        <v>8</v>
      </c>
      <c r="D16" s="6">
        <f>'I trom.2016'!D16+'II trom.2016 '!D16</f>
        <v>33</v>
      </c>
      <c r="E16" s="6">
        <f t="shared" si="0"/>
        <v>41</v>
      </c>
      <c r="F16" s="6">
        <f>'I trom.2016'!F16+'II trom.2016 '!F16</f>
        <v>30</v>
      </c>
      <c r="G16" s="22">
        <v>11</v>
      </c>
      <c r="H16" s="6">
        <f>'I trom.2016'!H16+'II trom.2016 '!H16</f>
        <v>30</v>
      </c>
      <c r="I16" s="6">
        <f>'I trom.2016'!I16+'II trom.2016 '!I16</f>
        <v>23</v>
      </c>
      <c r="J16" s="17">
        <f t="shared" si="1"/>
        <v>0.7666666666666667</v>
      </c>
      <c r="K16" s="6">
        <f>'I trom.2016'!K16+'II trom.2016 '!K16</f>
        <v>5</v>
      </c>
      <c r="L16" s="17">
        <f t="shared" si="2"/>
        <v>0.16666666666666666</v>
      </c>
      <c r="M16" s="6">
        <f>'I trom.2016'!M16+'II trom.2016 '!M16</f>
        <v>0</v>
      </c>
      <c r="N16" s="17">
        <f t="shared" si="3"/>
        <v>0</v>
      </c>
      <c r="O16" s="6">
        <f>'I trom.2016'!O16+'II trom.2016 '!O16</f>
        <v>1</v>
      </c>
      <c r="P16" s="17">
        <f t="shared" si="4"/>
        <v>0.03333333333333333</v>
      </c>
      <c r="Q16" s="6">
        <f>'I trom.2016'!Q16+'II trom.2016 '!Q16</f>
        <v>1</v>
      </c>
      <c r="R16" s="17">
        <f t="shared" si="5"/>
        <v>0.03333333333333333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22">
        <v>5</v>
      </c>
      <c r="D17" s="6">
        <f>'I trom.2016'!D17+'II trom.2016 '!D17</f>
        <v>4</v>
      </c>
      <c r="E17" s="6">
        <f t="shared" si="0"/>
        <v>9</v>
      </c>
      <c r="F17" s="6">
        <f>'I trom.2016'!F17+'II trom.2016 '!F17</f>
        <v>8</v>
      </c>
      <c r="G17" s="22">
        <v>1</v>
      </c>
      <c r="H17" s="6">
        <f>'I trom.2016'!H17+'II trom.2016 '!H17</f>
        <v>8</v>
      </c>
      <c r="I17" s="6">
        <f>'I trom.2016'!I17+'II trom.2016 '!I17</f>
        <v>5</v>
      </c>
      <c r="J17" s="17">
        <f t="shared" si="1"/>
        <v>0.625</v>
      </c>
      <c r="K17" s="6">
        <f>'I trom.2016'!K17+'II trom.2016 '!K17</f>
        <v>2</v>
      </c>
      <c r="L17" s="17">
        <f t="shared" si="2"/>
        <v>0.25</v>
      </c>
      <c r="M17" s="6">
        <f>'I trom.2016'!M17+'II trom.2016 '!M17</f>
        <v>1</v>
      </c>
      <c r="N17" s="17">
        <f t="shared" si="3"/>
        <v>0.125</v>
      </c>
      <c r="O17" s="6">
        <f>'I trom.2016'!O17+'II trom.2016 '!O17</f>
        <v>0</v>
      </c>
      <c r="P17" s="17">
        <f t="shared" si="4"/>
        <v>0</v>
      </c>
      <c r="Q17" s="6">
        <f>'I trom.2016'!Q17+'II trom.2016 '!Q17</f>
        <v>0</v>
      </c>
      <c r="R17" s="17">
        <f t="shared" si="5"/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22">
        <v>0</v>
      </c>
      <c r="D18" s="6">
        <f>'I trom.2016'!D18+'II trom.2016 '!D18</f>
        <v>26</v>
      </c>
      <c r="E18" s="6">
        <f t="shared" si="0"/>
        <v>26</v>
      </c>
      <c r="F18" s="6">
        <f>'I trom.2016'!F18+'II trom.2016 '!F18</f>
        <v>25</v>
      </c>
      <c r="G18" s="22">
        <v>1</v>
      </c>
      <c r="H18" s="6">
        <f>'I trom.2016'!H18+'II trom.2016 '!H18</f>
        <v>25</v>
      </c>
      <c r="I18" s="6">
        <f>'I trom.2016'!I18+'II trom.2016 '!I18</f>
        <v>16</v>
      </c>
      <c r="J18" s="17">
        <f t="shared" si="1"/>
        <v>0.64</v>
      </c>
      <c r="K18" s="6">
        <f>'I trom.2016'!K18+'II trom.2016 '!K18</f>
        <v>6</v>
      </c>
      <c r="L18" s="17">
        <f t="shared" si="2"/>
        <v>0.24</v>
      </c>
      <c r="M18" s="6">
        <f>'I trom.2016'!M18+'II trom.2016 '!M18</f>
        <v>3</v>
      </c>
      <c r="N18" s="17">
        <f t="shared" si="3"/>
        <v>0.12</v>
      </c>
      <c r="O18" s="6">
        <f>'I trom.2016'!O18+'II trom.2016 '!O18</f>
        <v>0</v>
      </c>
      <c r="P18" s="17">
        <f t="shared" si="4"/>
        <v>0</v>
      </c>
      <c r="Q18" s="6">
        <f>'I trom.2016'!Q18+'II trom.2016 '!Q18</f>
        <v>0</v>
      </c>
      <c r="R18" s="17">
        <f t="shared" si="5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22">
        <v>3</v>
      </c>
      <c r="D19" s="6">
        <f>'I trom.2016'!D19+'II trom.2016 '!D19</f>
        <v>40</v>
      </c>
      <c r="E19" s="6">
        <f t="shared" si="0"/>
        <v>43</v>
      </c>
      <c r="F19" s="6">
        <f>'I trom.2016'!F19+'II trom.2016 '!F19</f>
        <v>41</v>
      </c>
      <c r="G19" s="22">
        <v>2</v>
      </c>
      <c r="H19" s="6">
        <f>'I trom.2016'!H19+'II trom.2016 '!H19</f>
        <v>41</v>
      </c>
      <c r="I19" s="6">
        <f>'I trom.2016'!I19+'II trom.2016 '!I19</f>
        <v>35</v>
      </c>
      <c r="J19" s="17">
        <f t="shared" si="1"/>
        <v>0.8536585365853658</v>
      </c>
      <c r="K19" s="6">
        <f>'I trom.2016'!K19+'II trom.2016 '!K19</f>
        <v>1</v>
      </c>
      <c r="L19" s="17">
        <f t="shared" si="2"/>
        <v>0.024390243902439025</v>
      </c>
      <c r="M19" s="6">
        <f>'I trom.2016'!M19+'II trom.2016 '!M19</f>
        <v>1</v>
      </c>
      <c r="N19" s="17">
        <f t="shared" si="3"/>
        <v>0.024390243902439025</v>
      </c>
      <c r="O19" s="6">
        <f>'I trom.2016'!O19+'II trom.2016 '!O19</f>
        <v>1</v>
      </c>
      <c r="P19" s="17">
        <f t="shared" si="4"/>
        <v>0.024390243902439025</v>
      </c>
      <c r="Q19" s="6">
        <f>'I trom.2016'!Q19+'II trom.2016 '!Q19</f>
        <v>3</v>
      </c>
      <c r="R19" s="17">
        <f t="shared" si="5"/>
        <v>0.07317073170731707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22">
        <v>10</v>
      </c>
      <c r="D20" s="6">
        <f>'I trom.2016'!D20+'II trom.2016 '!D20</f>
        <v>35</v>
      </c>
      <c r="E20" s="6">
        <f t="shared" si="0"/>
        <v>45</v>
      </c>
      <c r="F20" s="6">
        <f>'I trom.2016'!F20+'II trom.2016 '!F20</f>
        <v>40</v>
      </c>
      <c r="G20" s="22">
        <v>5</v>
      </c>
      <c r="H20" s="6">
        <f>'I trom.2016'!H20+'II trom.2016 '!H20</f>
        <v>40</v>
      </c>
      <c r="I20" s="6">
        <f>'I trom.2016'!I20+'II trom.2016 '!I20</f>
        <v>24</v>
      </c>
      <c r="J20" s="17">
        <f t="shared" si="1"/>
        <v>0.6</v>
      </c>
      <c r="K20" s="6">
        <f>'I trom.2016'!K20+'II trom.2016 '!K20</f>
        <v>10</v>
      </c>
      <c r="L20" s="17">
        <f t="shared" si="2"/>
        <v>0.25</v>
      </c>
      <c r="M20" s="6">
        <f>'I trom.2016'!M20+'II trom.2016 '!M20</f>
        <v>0</v>
      </c>
      <c r="N20" s="17">
        <f t="shared" si="3"/>
        <v>0</v>
      </c>
      <c r="O20" s="6">
        <f>'I trom.2016'!O20+'II trom.2016 '!O20</f>
        <v>0</v>
      </c>
      <c r="P20" s="17">
        <f t="shared" si="4"/>
        <v>0</v>
      </c>
      <c r="Q20" s="6">
        <f>'I trom.2016'!Q20+'II trom.2016 '!Q20</f>
        <v>6</v>
      </c>
      <c r="R20" s="17">
        <f t="shared" si="5"/>
        <v>0.15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22">
        <v>0</v>
      </c>
      <c r="D21" s="6">
        <f>'I trom.2016'!D21+'II trom.2016 '!D21</f>
        <v>12</v>
      </c>
      <c r="E21" s="6">
        <f t="shared" si="0"/>
        <v>12</v>
      </c>
      <c r="F21" s="6">
        <f>'I trom.2016'!F21+'II trom.2016 '!F21</f>
        <v>11</v>
      </c>
      <c r="G21" s="22">
        <v>1</v>
      </c>
      <c r="H21" s="6">
        <f>'I trom.2016'!H21+'II trom.2016 '!H21</f>
        <v>11</v>
      </c>
      <c r="I21" s="6">
        <f>'I trom.2016'!I21+'II trom.2016 '!I21</f>
        <v>9</v>
      </c>
      <c r="J21" s="17">
        <f t="shared" si="1"/>
        <v>0.8181818181818182</v>
      </c>
      <c r="K21" s="6">
        <f>'I trom.2016'!K21+'II trom.2016 '!K21</f>
        <v>1</v>
      </c>
      <c r="L21" s="17">
        <f t="shared" si="2"/>
        <v>0.09090909090909091</v>
      </c>
      <c r="M21" s="6">
        <f>'I trom.2016'!M21+'II trom.2016 '!M21</f>
        <v>1</v>
      </c>
      <c r="N21" s="17">
        <f t="shared" si="3"/>
        <v>0.09090909090909091</v>
      </c>
      <c r="O21" s="6">
        <f>'I trom.2016'!O21+'II trom.2016 '!O21</f>
        <v>0</v>
      </c>
      <c r="P21" s="17">
        <f t="shared" si="4"/>
        <v>0</v>
      </c>
      <c r="Q21" s="6">
        <f>'I trom.2016'!Q21+'II trom.2016 '!Q21</f>
        <v>0</v>
      </c>
      <c r="R21" s="17">
        <f t="shared" si="5"/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22">
        <v>1</v>
      </c>
      <c r="D22" s="6">
        <f>'I trom.2016'!D22+'II trom.2016 '!D22</f>
        <v>31</v>
      </c>
      <c r="E22" s="6">
        <f t="shared" si="0"/>
        <v>32</v>
      </c>
      <c r="F22" s="6">
        <f>'I trom.2016'!F22+'II trom.2016 '!F22</f>
        <v>32</v>
      </c>
      <c r="G22" s="22">
        <v>0</v>
      </c>
      <c r="H22" s="6">
        <f>'I trom.2016'!H22+'II trom.2016 '!H22</f>
        <v>32</v>
      </c>
      <c r="I22" s="6">
        <f>'I trom.2016'!I22+'II trom.2016 '!I22</f>
        <v>23</v>
      </c>
      <c r="J22" s="17">
        <f t="shared" si="1"/>
        <v>0.71875</v>
      </c>
      <c r="K22" s="6">
        <f>'I trom.2016'!K22+'II trom.2016 '!K22</f>
        <v>3</v>
      </c>
      <c r="L22" s="17">
        <f t="shared" si="2"/>
        <v>0.09375</v>
      </c>
      <c r="M22" s="6">
        <f>'I trom.2016'!M22+'II trom.2016 '!M22</f>
        <v>3</v>
      </c>
      <c r="N22" s="17">
        <f t="shared" si="3"/>
        <v>0.09375</v>
      </c>
      <c r="O22" s="6">
        <f>'I trom.2016'!O22+'II trom.2016 '!O22</f>
        <v>0</v>
      </c>
      <c r="P22" s="17">
        <f t="shared" si="4"/>
        <v>0</v>
      </c>
      <c r="Q22" s="6">
        <f>'I trom.2016'!Q22+'II trom.2016 '!Q22</f>
        <v>3</v>
      </c>
      <c r="R22" s="17">
        <f t="shared" si="5"/>
        <v>0.09375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22">
        <v>14</v>
      </c>
      <c r="D23" s="6">
        <f>'I trom.2016'!D23+'II trom.2016 '!D23</f>
        <v>35</v>
      </c>
      <c r="E23" s="6">
        <f t="shared" si="0"/>
        <v>49</v>
      </c>
      <c r="F23" s="6">
        <f>'I trom.2016'!F23+'II trom.2016 '!F23</f>
        <v>33</v>
      </c>
      <c r="G23" s="22">
        <v>16</v>
      </c>
      <c r="H23" s="6">
        <f>'I trom.2016'!H23+'II trom.2016 '!H23</f>
        <v>33</v>
      </c>
      <c r="I23" s="6">
        <f>'I trom.2016'!I23+'II trom.2016 '!I23</f>
        <v>27</v>
      </c>
      <c r="J23" s="17">
        <f t="shared" si="1"/>
        <v>0.8181818181818182</v>
      </c>
      <c r="K23" s="6">
        <f>'I trom.2016'!K23+'II trom.2016 '!K23</f>
        <v>5</v>
      </c>
      <c r="L23" s="17">
        <f t="shared" si="2"/>
        <v>0.15151515151515152</v>
      </c>
      <c r="M23" s="6">
        <f>'I trom.2016'!M23+'II trom.2016 '!M23</f>
        <v>0</v>
      </c>
      <c r="N23" s="17">
        <f t="shared" si="3"/>
        <v>0</v>
      </c>
      <c r="O23" s="6">
        <f>'I trom.2016'!O23+'II trom.2016 '!O23</f>
        <v>0</v>
      </c>
      <c r="P23" s="17">
        <f t="shared" si="4"/>
        <v>0</v>
      </c>
      <c r="Q23" s="6">
        <f>'I trom.2016'!Q23+'II trom.2016 '!Q23</f>
        <v>1</v>
      </c>
      <c r="R23" s="17">
        <f t="shared" si="5"/>
        <v>0.030303030303030304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22">
        <v>3</v>
      </c>
      <c r="D24" s="6">
        <f>'I trom.2016'!D24+'II trom.2016 '!D24</f>
        <v>5</v>
      </c>
      <c r="E24" s="6">
        <f t="shared" si="0"/>
        <v>8</v>
      </c>
      <c r="F24" s="6">
        <f>'I trom.2016'!F24+'II trom.2016 '!F24</f>
        <v>4</v>
      </c>
      <c r="G24" s="22">
        <v>4</v>
      </c>
      <c r="H24" s="6">
        <f>'I trom.2016'!H24+'II trom.2016 '!H24</f>
        <v>4</v>
      </c>
      <c r="I24" s="6">
        <f>'I trom.2016'!I24+'II trom.2016 '!I24</f>
        <v>3</v>
      </c>
      <c r="J24" s="17">
        <f t="shared" si="1"/>
        <v>0.75</v>
      </c>
      <c r="K24" s="6">
        <f>'I trom.2016'!K24+'II trom.2016 '!K24</f>
        <v>0</v>
      </c>
      <c r="L24" s="17">
        <f t="shared" si="2"/>
        <v>0</v>
      </c>
      <c r="M24" s="6">
        <f>'I trom.2016'!M24+'II trom.2016 '!M24</f>
        <v>1</v>
      </c>
      <c r="N24" s="17">
        <f t="shared" si="3"/>
        <v>0.25</v>
      </c>
      <c r="O24" s="6">
        <f>'I trom.2016'!O24+'II trom.2016 '!O24</f>
        <v>0</v>
      </c>
      <c r="P24" s="17">
        <f t="shared" si="4"/>
        <v>0</v>
      </c>
      <c r="Q24" s="6">
        <f>'I trom.2016'!Q24+'II trom.2016 '!Q24</f>
        <v>0</v>
      </c>
      <c r="R24" s="17">
        <f t="shared" si="5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22">
        <v>0</v>
      </c>
      <c r="D25" s="6">
        <f>'I trom.2016'!D25+'II trom.2016 '!D25</f>
        <v>14</v>
      </c>
      <c r="E25" s="6">
        <f t="shared" si="0"/>
        <v>14</v>
      </c>
      <c r="F25" s="6">
        <f>'I trom.2016'!F25+'II trom.2016 '!F25</f>
        <v>9</v>
      </c>
      <c r="G25" s="22">
        <v>5</v>
      </c>
      <c r="H25" s="6">
        <f>'I trom.2016'!H25+'II trom.2016 '!H25</f>
        <v>9</v>
      </c>
      <c r="I25" s="6">
        <f>'I trom.2016'!I25+'II trom.2016 '!I25</f>
        <v>7</v>
      </c>
      <c r="J25" s="17">
        <f t="shared" si="1"/>
        <v>0.7777777777777778</v>
      </c>
      <c r="K25" s="6">
        <f>'I trom.2016'!K25+'II trom.2016 '!K25</f>
        <v>2</v>
      </c>
      <c r="L25" s="17">
        <f t="shared" si="2"/>
        <v>0.2222222222222222</v>
      </c>
      <c r="M25" s="6">
        <f>'I trom.2016'!M25+'II trom.2016 '!M25</f>
        <v>0</v>
      </c>
      <c r="N25" s="17">
        <f t="shared" si="3"/>
        <v>0</v>
      </c>
      <c r="O25" s="6">
        <f>'I trom.2016'!O25+'II trom.2016 '!O25</f>
        <v>0</v>
      </c>
      <c r="P25" s="17">
        <f t="shared" si="4"/>
        <v>0</v>
      </c>
      <c r="Q25" s="6">
        <f>'I trom.2016'!Q25+'II trom.2016 '!Q25</f>
        <v>0</v>
      </c>
      <c r="R25" s="17">
        <f t="shared" si="5"/>
        <v>0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22">
        <v>0</v>
      </c>
      <c r="D26" s="6">
        <f>'I trom.2016'!D26+'II trom.2016 '!D26</f>
        <v>15</v>
      </c>
      <c r="E26" s="6">
        <f t="shared" si="0"/>
        <v>15</v>
      </c>
      <c r="F26" s="6">
        <f>'I trom.2016'!F26+'II trom.2016 '!F26</f>
        <v>14</v>
      </c>
      <c r="G26" s="22">
        <v>1</v>
      </c>
      <c r="H26" s="6">
        <f>'I trom.2016'!H26+'II trom.2016 '!H26</f>
        <v>14</v>
      </c>
      <c r="I26" s="6">
        <f>'I trom.2016'!I26+'II trom.2016 '!I26</f>
        <v>9</v>
      </c>
      <c r="J26" s="17">
        <f t="shared" si="1"/>
        <v>0.6428571428571429</v>
      </c>
      <c r="K26" s="6">
        <f>'I trom.2016'!K26+'II trom.2016 '!K26</f>
        <v>3</v>
      </c>
      <c r="L26" s="17">
        <f t="shared" si="2"/>
        <v>0.21428571428571427</v>
      </c>
      <c r="M26" s="6">
        <f>'I trom.2016'!M26+'II trom.2016 '!M26</f>
        <v>0</v>
      </c>
      <c r="N26" s="17">
        <f t="shared" si="3"/>
        <v>0</v>
      </c>
      <c r="O26" s="6">
        <f>'I trom.2016'!O26+'II trom.2016 '!O26</f>
        <v>2</v>
      </c>
      <c r="P26" s="17">
        <f t="shared" si="4"/>
        <v>0.14285714285714285</v>
      </c>
      <c r="Q26" s="6">
        <f>'I trom.2016'!Q26+'II trom.2016 '!Q26</f>
        <v>0</v>
      </c>
      <c r="R26" s="17">
        <f t="shared" si="5"/>
        <v>0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22">
        <v>0</v>
      </c>
      <c r="D27" s="6">
        <f>'I trom.2016'!D27+'II trom.2016 '!D27</f>
        <v>3</v>
      </c>
      <c r="E27" s="6">
        <f t="shared" si="0"/>
        <v>3</v>
      </c>
      <c r="F27" s="6">
        <f>'I trom.2016'!F27+'II trom.2016 '!F27</f>
        <v>2</v>
      </c>
      <c r="G27" s="22">
        <v>1</v>
      </c>
      <c r="H27" s="6">
        <f>'I trom.2016'!H27+'II trom.2016 '!H27</f>
        <v>2</v>
      </c>
      <c r="I27" s="6">
        <f>'I trom.2016'!I27+'II trom.2016 '!I27</f>
        <v>1</v>
      </c>
      <c r="J27" s="17">
        <f t="shared" si="1"/>
        <v>0.5</v>
      </c>
      <c r="K27" s="6">
        <f>'I trom.2016'!K27+'II trom.2016 '!K27</f>
        <v>0</v>
      </c>
      <c r="L27" s="17">
        <f t="shared" si="2"/>
        <v>0</v>
      </c>
      <c r="M27" s="6">
        <f>'I trom.2016'!M27+'II trom.2016 '!M27</f>
        <v>0</v>
      </c>
      <c r="N27" s="17">
        <f t="shared" si="3"/>
        <v>0</v>
      </c>
      <c r="O27" s="6">
        <f>'I trom.2016'!O27+'II trom.2016 '!O27</f>
        <v>0</v>
      </c>
      <c r="P27" s="17">
        <f t="shared" si="4"/>
        <v>0</v>
      </c>
      <c r="Q27" s="6">
        <f>'I trom.2016'!Q27+'II trom.2016 '!Q27</f>
        <v>1</v>
      </c>
      <c r="R27" s="17">
        <f t="shared" si="5"/>
        <v>0.5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22">
        <v>0</v>
      </c>
      <c r="D28" s="6">
        <f>'I trom.2016'!D28+'II trom.2016 '!D28</f>
        <v>5</v>
      </c>
      <c r="E28" s="6">
        <f t="shared" si="0"/>
        <v>5</v>
      </c>
      <c r="F28" s="6">
        <f>'I trom.2016'!F28+'II trom.2016 '!F28</f>
        <v>5</v>
      </c>
      <c r="G28" s="22">
        <v>0</v>
      </c>
      <c r="H28" s="6">
        <f>'I trom.2016'!H28+'II trom.2016 '!H28</f>
        <v>5</v>
      </c>
      <c r="I28" s="6">
        <f>'I trom.2016'!I28+'II trom.2016 '!I28</f>
        <v>4</v>
      </c>
      <c r="J28" s="17">
        <f t="shared" si="1"/>
        <v>0.8</v>
      </c>
      <c r="K28" s="6">
        <f>'I trom.2016'!K28+'II trom.2016 '!K28</f>
        <v>0</v>
      </c>
      <c r="L28" s="17">
        <f t="shared" si="2"/>
        <v>0</v>
      </c>
      <c r="M28" s="6">
        <f>'I trom.2016'!M28+'II trom.2016 '!M28</f>
        <v>1</v>
      </c>
      <c r="N28" s="17">
        <f t="shared" si="3"/>
        <v>0.2</v>
      </c>
      <c r="O28" s="6">
        <f>'I trom.2016'!O28+'II trom.2016 '!O28</f>
        <v>0</v>
      </c>
      <c r="P28" s="17">
        <f t="shared" si="4"/>
        <v>0</v>
      </c>
      <c r="Q28" s="6">
        <f>'I trom.2016'!Q28+'II trom.2016 '!Q28</f>
        <v>0</v>
      </c>
      <c r="R28" s="17">
        <f t="shared" si="5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22">
        <v>6</v>
      </c>
      <c r="D29" s="6">
        <f>'I trom.2016'!D29+'II trom.2016 '!D29</f>
        <v>19</v>
      </c>
      <c r="E29" s="6">
        <f t="shared" si="0"/>
        <v>25</v>
      </c>
      <c r="F29" s="6">
        <f>'I trom.2016'!F29+'II trom.2016 '!F29</f>
        <v>17</v>
      </c>
      <c r="G29" s="22">
        <v>8</v>
      </c>
      <c r="H29" s="6">
        <f>'I trom.2016'!H29+'II trom.2016 '!H29</f>
        <v>17</v>
      </c>
      <c r="I29" s="6">
        <f>'I trom.2016'!I29+'II trom.2016 '!I29</f>
        <v>13</v>
      </c>
      <c r="J29" s="17">
        <f t="shared" si="1"/>
        <v>0.7647058823529411</v>
      </c>
      <c r="K29" s="6">
        <f>'I trom.2016'!K29+'II trom.2016 '!K29</f>
        <v>1</v>
      </c>
      <c r="L29" s="17">
        <f t="shared" si="2"/>
        <v>0.058823529411764705</v>
      </c>
      <c r="M29" s="6">
        <f>'I trom.2016'!M29+'II trom.2016 '!M29</f>
        <v>1</v>
      </c>
      <c r="N29" s="17">
        <f t="shared" si="3"/>
        <v>0.058823529411764705</v>
      </c>
      <c r="O29" s="6">
        <f>'I trom.2016'!O29+'II trom.2016 '!O29</f>
        <v>0</v>
      </c>
      <c r="P29" s="17">
        <f t="shared" si="4"/>
        <v>0</v>
      </c>
      <c r="Q29" s="6">
        <f>'I trom.2016'!Q29+'II trom.2016 '!Q29</f>
        <v>2</v>
      </c>
      <c r="R29" s="17">
        <f t="shared" si="5"/>
        <v>0.11764705882352941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22">
        <v>20</v>
      </c>
      <c r="D30" s="6">
        <f>'I trom.2016'!D30+'II trom.2016 '!D30</f>
        <v>4</v>
      </c>
      <c r="E30" s="6">
        <f t="shared" si="0"/>
        <v>24</v>
      </c>
      <c r="F30" s="6">
        <f>'I trom.2016'!F30+'II trom.2016 '!F30</f>
        <v>19</v>
      </c>
      <c r="G30" s="22">
        <v>5</v>
      </c>
      <c r="H30" s="6">
        <f>'I trom.2016'!H30+'II trom.2016 '!H30</f>
        <v>19</v>
      </c>
      <c r="I30" s="6">
        <f>'I trom.2016'!I30+'II trom.2016 '!I30</f>
        <v>10</v>
      </c>
      <c r="J30" s="17">
        <f t="shared" si="1"/>
        <v>0.5263157894736842</v>
      </c>
      <c r="K30" s="6">
        <f>'I trom.2016'!K30+'II trom.2016 '!K30</f>
        <v>1</v>
      </c>
      <c r="L30" s="17">
        <f t="shared" si="2"/>
        <v>0.05263157894736842</v>
      </c>
      <c r="M30" s="6">
        <f>'I trom.2016'!M30+'II trom.2016 '!M30</f>
        <v>7</v>
      </c>
      <c r="N30" s="17">
        <f t="shared" si="3"/>
        <v>0.3684210526315789</v>
      </c>
      <c r="O30" s="6">
        <f>'I trom.2016'!O30+'II trom.2016 '!O30</f>
        <v>0</v>
      </c>
      <c r="P30" s="17">
        <f t="shared" si="4"/>
        <v>0</v>
      </c>
      <c r="Q30" s="6">
        <f>'I trom.2016'!Q30+'II trom.2016 '!Q30</f>
        <v>1</v>
      </c>
      <c r="R30" s="17">
        <f t="shared" si="5"/>
        <v>0.05263157894736842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22">
        <v>14</v>
      </c>
      <c r="D31" s="6">
        <f>'I trom.2016'!D31+'II trom.2016 '!D31</f>
        <v>44</v>
      </c>
      <c r="E31" s="6">
        <f t="shared" si="0"/>
        <v>58</v>
      </c>
      <c r="F31" s="6">
        <f>'I trom.2016'!F31+'II trom.2016 '!F31</f>
        <v>34</v>
      </c>
      <c r="G31" s="22">
        <v>24</v>
      </c>
      <c r="H31" s="6">
        <f>'I trom.2016'!H31+'II trom.2016 '!H31</f>
        <v>34</v>
      </c>
      <c r="I31" s="6">
        <f>'I trom.2016'!I31+'II trom.2016 '!I31</f>
        <v>21</v>
      </c>
      <c r="J31" s="17">
        <f t="shared" si="1"/>
        <v>0.6176470588235294</v>
      </c>
      <c r="K31" s="6">
        <f>'I trom.2016'!K31+'II trom.2016 '!K31</f>
        <v>7</v>
      </c>
      <c r="L31" s="17">
        <f t="shared" si="2"/>
        <v>0.20588235294117646</v>
      </c>
      <c r="M31" s="6">
        <f>'I trom.2016'!M31+'II trom.2016 '!M31</f>
        <v>4</v>
      </c>
      <c r="N31" s="17">
        <f t="shared" si="3"/>
        <v>0.11764705882352941</v>
      </c>
      <c r="O31" s="6">
        <f>'I trom.2016'!O31+'II trom.2016 '!O31</f>
        <v>1</v>
      </c>
      <c r="P31" s="17">
        <f t="shared" si="4"/>
        <v>0.029411764705882353</v>
      </c>
      <c r="Q31" s="6">
        <f>'I trom.2016'!Q31+'II trom.2016 '!Q31</f>
        <v>1</v>
      </c>
      <c r="R31" s="17">
        <f t="shared" si="5"/>
        <v>0.029411764705882353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22">
        <v>4</v>
      </c>
      <c r="D32" s="6">
        <f>'I trom.2016'!D32+'II trom.2016 '!D32</f>
        <v>0</v>
      </c>
      <c r="E32" s="6">
        <f t="shared" si="0"/>
        <v>4</v>
      </c>
      <c r="F32" s="6">
        <f>'I trom.2016'!F32+'II trom.2016 '!F32</f>
        <v>0</v>
      </c>
      <c r="G32" s="22">
        <v>4</v>
      </c>
      <c r="H32" s="6">
        <f>'I trom.2016'!H32+'II trom.2016 '!H32</f>
        <v>0</v>
      </c>
      <c r="I32" s="6">
        <f>'I trom.2016'!I32+'II trom.2016 '!I32</f>
        <v>0</v>
      </c>
      <c r="J32" s="17">
        <v>0</v>
      </c>
      <c r="K32" s="6">
        <f>'I trom.2016'!K32+'II trom.2016 '!K32</f>
        <v>0</v>
      </c>
      <c r="L32" s="17">
        <v>0</v>
      </c>
      <c r="M32" s="6">
        <f>'I trom.2016'!M32+'II trom.2016 '!M32</f>
        <v>0</v>
      </c>
      <c r="N32" s="17">
        <v>0</v>
      </c>
      <c r="O32" s="6">
        <f>'I trom.2016'!O32+'II trom.2016 '!O32</f>
        <v>0</v>
      </c>
      <c r="P32" s="17">
        <v>0</v>
      </c>
      <c r="Q32" s="6">
        <f>'I trom.2016'!Q32+'II trom.2016 '!Q32</f>
        <v>0</v>
      </c>
      <c r="R32" s="17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22">
        <v>5</v>
      </c>
      <c r="D33" s="6">
        <f>'I trom.2016'!D33+'II trom.2016 '!D33</f>
        <v>46</v>
      </c>
      <c r="E33" s="6">
        <f t="shared" si="0"/>
        <v>51</v>
      </c>
      <c r="F33" s="6">
        <f>'I trom.2016'!F33+'II trom.2016 '!F33</f>
        <v>45</v>
      </c>
      <c r="G33" s="22">
        <v>6</v>
      </c>
      <c r="H33" s="6">
        <f>'I trom.2016'!H33+'II trom.2016 '!H33</f>
        <v>45</v>
      </c>
      <c r="I33" s="6">
        <f>'I trom.2016'!I33+'II trom.2016 '!I33</f>
        <v>28</v>
      </c>
      <c r="J33" s="17">
        <f t="shared" si="1"/>
        <v>0.6222222222222222</v>
      </c>
      <c r="K33" s="6">
        <f>'I trom.2016'!K33+'II trom.2016 '!K33</f>
        <v>12</v>
      </c>
      <c r="L33" s="17">
        <f t="shared" si="2"/>
        <v>0.26666666666666666</v>
      </c>
      <c r="M33" s="6">
        <f>'I trom.2016'!M33+'II trom.2016 '!M33</f>
        <v>3</v>
      </c>
      <c r="N33" s="17">
        <f t="shared" si="3"/>
        <v>0.06666666666666667</v>
      </c>
      <c r="O33" s="6">
        <f>'I trom.2016'!O33+'II trom.2016 '!O33</f>
        <v>0</v>
      </c>
      <c r="P33" s="17">
        <f t="shared" si="4"/>
        <v>0</v>
      </c>
      <c r="Q33" s="6">
        <f>'I trom.2016'!Q33+'II trom.2016 '!Q33</f>
        <v>2</v>
      </c>
      <c r="R33" s="17">
        <f t="shared" si="5"/>
        <v>0.044444444444444446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22">
        <v>6</v>
      </c>
      <c r="D34" s="6">
        <f>'I trom.2016'!D34+'II trom.2016 '!D34</f>
        <v>19</v>
      </c>
      <c r="E34" s="6">
        <f t="shared" si="0"/>
        <v>25</v>
      </c>
      <c r="F34" s="6">
        <f>'I trom.2016'!F34+'II trom.2016 '!F34</f>
        <v>18</v>
      </c>
      <c r="G34" s="22">
        <v>7</v>
      </c>
      <c r="H34" s="6">
        <f>'I trom.2016'!H34+'II trom.2016 '!H34</f>
        <v>18</v>
      </c>
      <c r="I34" s="6">
        <f>'I trom.2016'!I34+'II trom.2016 '!I34</f>
        <v>11</v>
      </c>
      <c r="J34" s="17">
        <f t="shared" si="1"/>
        <v>0.6111111111111112</v>
      </c>
      <c r="K34" s="6">
        <f>'I trom.2016'!K34+'II trom.2016 '!K34</f>
        <v>2</v>
      </c>
      <c r="L34" s="17">
        <f t="shared" si="2"/>
        <v>0.1111111111111111</v>
      </c>
      <c r="M34" s="6">
        <f>'I trom.2016'!M34+'II trom.2016 '!M34</f>
        <v>1</v>
      </c>
      <c r="N34" s="17">
        <f t="shared" si="3"/>
        <v>0.05555555555555555</v>
      </c>
      <c r="O34" s="6">
        <f>'I trom.2016'!O34+'II trom.2016 '!O34</f>
        <v>0</v>
      </c>
      <c r="P34" s="17">
        <f t="shared" si="4"/>
        <v>0</v>
      </c>
      <c r="Q34" s="6">
        <f>'I trom.2016'!Q34+'II trom.2016 '!Q34</f>
        <v>4</v>
      </c>
      <c r="R34" s="17">
        <f t="shared" si="5"/>
        <v>0.2222222222222222</v>
      </c>
      <c r="T34" s="13"/>
      <c r="U34" s="13"/>
      <c r="V34" s="13"/>
      <c r="W34" s="13"/>
      <c r="X34" s="13"/>
    </row>
    <row r="35" spans="1:24" ht="15.75" thickBot="1">
      <c r="A35" s="8">
        <v>32</v>
      </c>
      <c r="B35" s="8" t="s">
        <v>45</v>
      </c>
      <c r="C35" s="22">
        <v>20</v>
      </c>
      <c r="D35" s="19">
        <f>'I trom.2016'!D35+'II trom.2016 '!D35</f>
        <v>41</v>
      </c>
      <c r="E35" s="19">
        <f t="shared" si="0"/>
        <v>61</v>
      </c>
      <c r="F35" s="19">
        <f>'I trom.2016'!F35+'II trom.2016 '!F35</f>
        <v>39</v>
      </c>
      <c r="G35" s="22">
        <v>22</v>
      </c>
      <c r="H35" s="19">
        <f>'I trom.2016'!H35+'II trom.2016 '!H35</f>
        <v>39</v>
      </c>
      <c r="I35" s="19">
        <f>'I trom.2016'!I35+'II trom.2016 '!I35</f>
        <v>27</v>
      </c>
      <c r="J35" s="18">
        <f t="shared" si="1"/>
        <v>0.6923076923076923</v>
      </c>
      <c r="K35" s="19">
        <f>'I trom.2016'!K35+'II trom.2016 '!K35</f>
        <v>10</v>
      </c>
      <c r="L35" s="18">
        <f t="shared" si="2"/>
        <v>0.2564102564102564</v>
      </c>
      <c r="M35" s="19">
        <f>'I trom.2016'!M35+'II trom.2016 '!M35</f>
        <v>2</v>
      </c>
      <c r="N35" s="18">
        <f t="shared" si="3"/>
        <v>0.05128205128205128</v>
      </c>
      <c r="O35" s="19">
        <f>'I trom.2016'!O35+'II trom.2016 '!O35</f>
        <v>0</v>
      </c>
      <c r="P35" s="18">
        <f t="shared" si="4"/>
        <v>0</v>
      </c>
      <c r="Q35" s="19">
        <f>'I trom.2016'!Q35+'II trom.2016 '!Q35</f>
        <v>0</v>
      </c>
      <c r="R35" s="18">
        <f t="shared" si="5"/>
        <v>0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15">
        <v>238</v>
      </c>
      <c r="D36" s="4">
        <f>'I trom.2016'!D36+'II trom.2016 '!D36</f>
        <v>658</v>
      </c>
      <c r="E36" s="4">
        <f t="shared" si="0"/>
        <v>896</v>
      </c>
      <c r="F36" s="4">
        <f>'I trom.2016'!F36+'II trom.2016 '!F36</f>
        <v>638</v>
      </c>
      <c r="G36" s="4">
        <v>258</v>
      </c>
      <c r="H36" s="4">
        <f>'I trom.2016'!H36+'II trom.2016 '!H36</f>
        <v>638</v>
      </c>
      <c r="I36" s="4">
        <f>'I trom.2016'!I36+'II trom.2016 '!I36</f>
        <v>411</v>
      </c>
      <c r="J36" s="25">
        <f t="shared" si="1"/>
        <v>0.6442006269592476</v>
      </c>
      <c r="K36" s="4">
        <f>'I trom.2016'!K36+'II trom.2016 '!K36</f>
        <v>121</v>
      </c>
      <c r="L36" s="25">
        <f t="shared" si="2"/>
        <v>0.1896551724137931</v>
      </c>
      <c r="M36" s="4">
        <f>'I trom.2016'!M36+'II trom.2016 '!M36</f>
        <v>53</v>
      </c>
      <c r="N36" s="25">
        <f t="shared" si="3"/>
        <v>0.08307210031347963</v>
      </c>
      <c r="O36" s="4">
        <f>'I trom.2016'!O36+'II trom.2016 '!O36</f>
        <v>7</v>
      </c>
      <c r="P36" s="25">
        <f t="shared" si="4"/>
        <v>0.0109717868338558</v>
      </c>
      <c r="Q36" s="4">
        <f>'I trom.2016'!Q36+'II trom.2016 '!Q36</f>
        <v>46</v>
      </c>
      <c r="R36" s="25">
        <f t="shared" si="5"/>
        <v>0.07210031347962383</v>
      </c>
      <c r="T36" s="13"/>
      <c r="U36" s="13"/>
      <c r="V36" s="13"/>
      <c r="W36" s="13"/>
      <c r="X36" s="13"/>
    </row>
    <row r="37" spans="7:13" ht="15">
      <c r="G37" s="12"/>
      <c r="K37" s="12"/>
      <c r="M37" t="s">
        <v>47</v>
      </c>
    </row>
    <row r="38" ht="15">
      <c r="M38" t="s">
        <v>32</v>
      </c>
    </row>
    <row r="42" ht="15">
      <c r="H42" s="11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>
      <c r="A2" s="53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55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57" t="s">
        <v>9</v>
      </c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6.5" thickBot="1">
      <c r="A5" s="41"/>
      <c r="B5" s="55"/>
      <c r="C5" s="41"/>
      <c r="D5" s="41"/>
      <c r="E5" s="41"/>
      <c r="F5" s="41"/>
      <c r="G5" s="41"/>
      <c r="H5" s="41" t="s">
        <v>10</v>
      </c>
      <c r="I5" s="44" t="s">
        <v>11</v>
      </c>
      <c r="J5" s="44"/>
      <c r="K5" s="44" t="s">
        <v>12</v>
      </c>
      <c r="L5" s="44"/>
      <c r="M5" s="44" t="s">
        <v>13</v>
      </c>
      <c r="N5" s="44"/>
      <c r="O5" s="44"/>
      <c r="P5" s="44"/>
      <c r="Q5" s="45" t="s">
        <v>14</v>
      </c>
      <c r="R5" s="46"/>
    </row>
    <row r="6" spans="1:18" ht="16.5" thickBot="1">
      <c r="A6" s="41"/>
      <c r="B6" s="55"/>
      <c r="C6" s="41"/>
      <c r="D6" s="41"/>
      <c r="E6" s="41"/>
      <c r="F6" s="41"/>
      <c r="G6" s="41"/>
      <c r="H6" s="41"/>
      <c r="I6" s="44"/>
      <c r="J6" s="44"/>
      <c r="K6" s="44"/>
      <c r="L6" s="44"/>
      <c r="M6" s="44" t="s">
        <v>15</v>
      </c>
      <c r="N6" s="44"/>
      <c r="O6" s="49" t="s">
        <v>16</v>
      </c>
      <c r="P6" s="50"/>
      <c r="Q6" s="47"/>
      <c r="R6" s="48"/>
    </row>
    <row r="7" spans="1:18" ht="15.75" thickBot="1">
      <c r="A7" s="41"/>
      <c r="B7" s="55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39" t="s">
        <v>19</v>
      </c>
      <c r="M7" s="41" t="s">
        <v>17</v>
      </c>
      <c r="N7" s="42" t="s">
        <v>20</v>
      </c>
      <c r="O7" s="41" t="s">
        <v>17</v>
      </c>
      <c r="P7" s="37" t="s">
        <v>21</v>
      </c>
      <c r="Q7" s="37" t="s">
        <v>17</v>
      </c>
      <c r="R7" s="37" t="s">
        <v>22</v>
      </c>
    </row>
    <row r="8" spans="1:18" ht="86.25" customHeight="1" thickBot="1">
      <c r="A8" s="37"/>
      <c r="B8" s="56"/>
      <c r="C8" s="37"/>
      <c r="D8" s="37"/>
      <c r="E8" s="37"/>
      <c r="F8" s="37"/>
      <c r="G8" s="37"/>
      <c r="H8" s="37"/>
      <c r="I8" s="37"/>
      <c r="J8" s="37"/>
      <c r="K8" s="37"/>
      <c r="L8" s="40"/>
      <c r="M8" s="37"/>
      <c r="N8" s="43"/>
      <c r="O8" s="37"/>
      <c r="P8" s="38"/>
      <c r="Q8" s="38"/>
      <c r="R8" s="38"/>
    </row>
    <row r="9" spans="1:24" ht="15">
      <c r="A9" s="9">
        <v>1</v>
      </c>
      <c r="B9" s="9" t="s">
        <v>23</v>
      </c>
      <c r="C9" s="5">
        <v>35</v>
      </c>
      <c r="D9" s="14">
        <v>18</v>
      </c>
      <c r="E9" s="26">
        <f>C9+D9</f>
        <v>53</v>
      </c>
      <c r="F9" s="14">
        <v>24</v>
      </c>
      <c r="G9" s="14">
        <f>E9-F9</f>
        <v>29</v>
      </c>
      <c r="H9" s="14">
        <v>24</v>
      </c>
      <c r="I9" s="14">
        <v>17</v>
      </c>
      <c r="J9" s="16">
        <f aca="true" t="shared" si="0" ref="J9:J36">I9/F9</f>
        <v>0.7083333333333334</v>
      </c>
      <c r="K9" s="14">
        <v>4</v>
      </c>
      <c r="L9" s="16">
        <f aca="true" t="shared" si="1" ref="L9:L36">K9/F9</f>
        <v>0.16666666666666666</v>
      </c>
      <c r="M9" s="14">
        <v>3</v>
      </c>
      <c r="N9" s="16">
        <f aca="true" t="shared" si="2" ref="N9:N36">M9/F9</f>
        <v>0.125</v>
      </c>
      <c r="O9" s="14">
        <v>0</v>
      </c>
      <c r="P9" s="16">
        <f aca="true" t="shared" si="3" ref="P9:P36">O9/F9</f>
        <v>0</v>
      </c>
      <c r="Q9" s="14">
        <v>0</v>
      </c>
      <c r="R9" s="16">
        <f aca="true" t="shared" si="4" ref="R9:R36">Q9/F9</f>
        <v>0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6">
        <v>18</v>
      </c>
      <c r="D10" s="20">
        <v>21</v>
      </c>
      <c r="E10" s="27">
        <f aca="true" t="shared" si="5" ref="E10:E36">C10+D10</f>
        <v>39</v>
      </c>
      <c r="F10" s="22">
        <v>13</v>
      </c>
      <c r="G10" s="22">
        <f aca="true" t="shared" si="6" ref="G10:G35">E10-F10</f>
        <v>26</v>
      </c>
      <c r="H10" s="22">
        <v>13</v>
      </c>
      <c r="I10" s="24">
        <v>10</v>
      </c>
      <c r="J10" s="23">
        <f t="shared" si="0"/>
        <v>0.7692307692307693</v>
      </c>
      <c r="K10" s="22">
        <v>1</v>
      </c>
      <c r="L10" s="23">
        <f t="shared" si="1"/>
        <v>0.07692307692307693</v>
      </c>
      <c r="M10" s="22">
        <v>1</v>
      </c>
      <c r="N10" s="23">
        <f t="shared" si="2"/>
        <v>0.07692307692307693</v>
      </c>
      <c r="O10" s="22">
        <v>0</v>
      </c>
      <c r="P10" s="23">
        <f t="shared" si="3"/>
        <v>0</v>
      </c>
      <c r="Q10" s="22">
        <v>1</v>
      </c>
      <c r="R10" s="23">
        <f t="shared" si="4"/>
        <v>0.07692307692307693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6">
        <v>41</v>
      </c>
      <c r="D11" s="20">
        <v>16</v>
      </c>
      <c r="E11" s="27">
        <f t="shared" si="5"/>
        <v>57</v>
      </c>
      <c r="F11" s="22">
        <v>13</v>
      </c>
      <c r="G11" s="22">
        <f t="shared" si="6"/>
        <v>44</v>
      </c>
      <c r="H11" s="22">
        <v>13</v>
      </c>
      <c r="I11" s="21">
        <v>9</v>
      </c>
      <c r="J11" s="18">
        <f t="shared" si="0"/>
        <v>0.6923076923076923</v>
      </c>
      <c r="K11" s="19">
        <v>3</v>
      </c>
      <c r="L11" s="18">
        <f t="shared" si="1"/>
        <v>0.23076923076923078</v>
      </c>
      <c r="M11" s="19">
        <v>0</v>
      </c>
      <c r="N11" s="18">
        <f t="shared" si="2"/>
        <v>0</v>
      </c>
      <c r="O11" s="19">
        <v>0</v>
      </c>
      <c r="P11" s="18">
        <f t="shared" si="3"/>
        <v>0</v>
      </c>
      <c r="Q11" s="19">
        <v>1</v>
      </c>
      <c r="R11" s="18">
        <f t="shared" si="4"/>
        <v>0.07692307692307693</v>
      </c>
      <c r="T11" s="13"/>
      <c r="U11" s="13"/>
      <c r="V11" s="13"/>
      <c r="W11" s="13"/>
      <c r="X11" s="13"/>
    </row>
    <row r="12" spans="1:24" ht="15.75" thickBot="1">
      <c r="A12" s="8">
        <v>5</v>
      </c>
      <c r="B12" s="8" t="s">
        <v>26</v>
      </c>
      <c r="C12" s="6">
        <v>4</v>
      </c>
      <c r="D12" s="20">
        <v>0</v>
      </c>
      <c r="E12" s="27">
        <f t="shared" si="5"/>
        <v>4</v>
      </c>
      <c r="F12" s="22">
        <v>0</v>
      </c>
      <c r="G12" s="22">
        <f t="shared" si="6"/>
        <v>4</v>
      </c>
      <c r="H12" s="22">
        <v>0</v>
      </c>
      <c r="I12" s="24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6">
        <v>27</v>
      </c>
      <c r="D13" s="20">
        <v>19</v>
      </c>
      <c r="E13" s="28">
        <f t="shared" si="5"/>
        <v>46</v>
      </c>
      <c r="F13" s="22">
        <v>14</v>
      </c>
      <c r="G13" s="22">
        <f t="shared" si="6"/>
        <v>32</v>
      </c>
      <c r="H13" s="22">
        <v>14</v>
      </c>
      <c r="I13" s="24">
        <v>11</v>
      </c>
      <c r="J13" s="23">
        <f t="shared" si="0"/>
        <v>0.7857142857142857</v>
      </c>
      <c r="K13" s="22">
        <v>3</v>
      </c>
      <c r="L13" s="23">
        <f t="shared" si="1"/>
        <v>0.21428571428571427</v>
      </c>
      <c r="M13" s="22">
        <v>0</v>
      </c>
      <c r="N13" s="23">
        <f t="shared" si="2"/>
        <v>0</v>
      </c>
      <c r="O13" s="22">
        <v>0</v>
      </c>
      <c r="P13" s="23">
        <f t="shared" si="3"/>
        <v>0</v>
      </c>
      <c r="Q13" s="22">
        <v>0</v>
      </c>
      <c r="R13" s="23">
        <f t="shared" si="4"/>
        <v>0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6">
        <v>0</v>
      </c>
      <c r="D14" s="20">
        <v>0</v>
      </c>
      <c r="E14" s="27">
        <f t="shared" si="5"/>
        <v>0</v>
      </c>
      <c r="F14" s="22">
        <v>0</v>
      </c>
      <c r="G14" s="22">
        <f t="shared" si="6"/>
        <v>0</v>
      </c>
      <c r="H14" s="22">
        <v>0</v>
      </c>
      <c r="I14" s="24">
        <v>0</v>
      </c>
      <c r="J14" s="23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6">
        <v>9</v>
      </c>
      <c r="D15" s="20">
        <v>24</v>
      </c>
      <c r="E15" s="27">
        <f t="shared" si="5"/>
        <v>33</v>
      </c>
      <c r="F15" s="22">
        <v>22</v>
      </c>
      <c r="G15" s="22">
        <f t="shared" si="6"/>
        <v>11</v>
      </c>
      <c r="H15" s="22">
        <v>22</v>
      </c>
      <c r="I15" s="24">
        <v>15</v>
      </c>
      <c r="J15" s="23">
        <f t="shared" si="0"/>
        <v>0.6818181818181818</v>
      </c>
      <c r="K15" s="22">
        <v>2</v>
      </c>
      <c r="L15" s="23">
        <f t="shared" si="1"/>
        <v>0.09090909090909091</v>
      </c>
      <c r="M15" s="22">
        <v>0</v>
      </c>
      <c r="N15" s="23">
        <f t="shared" si="2"/>
        <v>0</v>
      </c>
      <c r="O15" s="22">
        <v>0</v>
      </c>
      <c r="P15" s="23">
        <f t="shared" si="3"/>
        <v>0</v>
      </c>
      <c r="Q15" s="22">
        <v>5</v>
      </c>
      <c r="R15" s="23">
        <f t="shared" si="4"/>
        <v>0.22727272727272727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6">
        <v>11</v>
      </c>
      <c r="D16" s="20">
        <v>11</v>
      </c>
      <c r="E16" s="27">
        <f t="shared" si="5"/>
        <v>22</v>
      </c>
      <c r="F16" s="22">
        <v>12</v>
      </c>
      <c r="G16" s="22">
        <f t="shared" si="6"/>
        <v>10</v>
      </c>
      <c r="H16" s="22">
        <v>12</v>
      </c>
      <c r="I16" s="24">
        <v>11</v>
      </c>
      <c r="J16" s="23">
        <f t="shared" si="0"/>
        <v>0.9166666666666666</v>
      </c>
      <c r="K16" s="22">
        <v>0</v>
      </c>
      <c r="L16" s="23">
        <f t="shared" si="1"/>
        <v>0</v>
      </c>
      <c r="M16" s="22">
        <v>0</v>
      </c>
      <c r="N16" s="23">
        <f t="shared" si="2"/>
        <v>0</v>
      </c>
      <c r="O16" s="22">
        <v>1</v>
      </c>
      <c r="P16" s="23">
        <f t="shared" si="3"/>
        <v>0.08333333333333333</v>
      </c>
      <c r="Q16" s="22">
        <v>0</v>
      </c>
      <c r="R16" s="23">
        <f t="shared" si="4"/>
        <v>0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6">
        <v>1</v>
      </c>
      <c r="D17" s="20">
        <v>1</v>
      </c>
      <c r="E17" s="27">
        <f t="shared" si="5"/>
        <v>2</v>
      </c>
      <c r="F17" s="22">
        <v>0</v>
      </c>
      <c r="G17" s="22">
        <f t="shared" si="6"/>
        <v>2</v>
      </c>
      <c r="H17" s="22">
        <v>0</v>
      </c>
      <c r="I17" s="24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6">
        <v>1</v>
      </c>
      <c r="D18" s="20">
        <v>13</v>
      </c>
      <c r="E18" s="27">
        <f t="shared" si="5"/>
        <v>14</v>
      </c>
      <c r="F18" s="22">
        <v>4</v>
      </c>
      <c r="G18" s="22">
        <f t="shared" si="6"/>
        <v>10</v>
      </c>
      <c r="H18" s="22">
        <v>4</v>
      </c>
      <c r="I18" s="24">
        <v>4</v>
      </c>
      <c r="J18" s="23">
        <f t="shared" si="0"/>
        <v>1</v>
      </c>
      <c r="K18" s="22">
        <v>0</v>
      </c>
      <c r="L18" s="23">
        <f t="shared" si="1"/>
        <v>0</v>
      </c>
      <c r="M18" s="22">
        <v>0</v>
      </c>
      <c r="N18" s="23">
        <f t="shared" si="2"/>
        <v>0</v>
      </c>
      <c r="O18" s="22">
        <v>0</v>
      </c>
      <c r="P18" s="23">
        <f t="shared" si="3"/>
        <v>0</v>
      </c>
      <c r="Q18" s="22">
        <v>0</v>
      </c>
      <c r="R18" s="23">
        <f t="shared" si="4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6">
        <v>2</v>
      </c>
      <c r="D19" s="20">
        <v>23</v>
      </c>
      <c r="E19" s="27">
        <f t="shared" si="5"/>
        <v>25</v>
      </c>
      <c r="F19" s="22">
        <v>19</v>
      </c>
      <c r="G19" s="22">
        <f t="shared" si="6"/>
        <v>6</v>
      </c>
      <c r="H19" s="22">
        <v>19</v>
      </c>
      <c r="I19" s="24">
        <v>13</v>
      </c>
      <c r="J19" s="23">
        <f t="shared" si="0"/>
        <v>0.6842105263157895</v>
      </c>
      <c r="K19" s="22">
        <v>4</v>
      </c>
      <c r="L19" s="23">
        <f t="shared" si="1"/>
        <v>0.21052631578947367</v>
      </c>
      <c r="M19" s="22">
        <v>1</v>
      </c>
      <c r="N19" s="23">
        <f t="shared" si="2"/>
        <v>0.05263157894736842</v>
      </c>
      <c r="O19" s="22">
        <v>0</v>
      </c>
      <c r="P19" s="23">
        <f t="shared" si="3"/>
        <v>0</v>
      </c>
      <c r="Q19" s="22">
        <v>1</v>
      </c>
      <c r="R19" s="23">
        <f t="shared" si="4"/>
        <v>0.05263157894736842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6">
        <v>5</v>
      </c>
      <c r="D20" s="20">
        <v>22</v>
      </c>
      <c r="E20" s="27">
        <f t="shared" si="5"/>
        <v>27</v>
      </c>
      <c r="F20" s="22">
        <v>17</v>
      </c>
      <c r="G20" s="22">
        <f t="shared" si="6"/>
        <v>10</v>
      </c>
      <c r="H20" s="22">
        <v>17</v>
      </c>
      <c r="I20" s="24">
        <v>10</v>
      </c>
      <c r="J20" s="23">
        <f t="shared" si="0"/>
        <v>0.5882352941176471</v>
      </c>
      <c r="K20" s="22">
        <v>3</v>
      </c>
      <c r="L20" s="23">
        <f t="shared" si="1"/>
        <v>0.17647058823529413</v>
      </c>
      <c r="M20" s="22">
        <v>2</v>
      </c>
      <c r="N20" s="23">
        <f t="shared" si="2"/>
        <v>0.11764705882352941</v>
      </c>
      <c r="O20" s="22">
        <v>0</v>
      </c>
      <c r="P20" s="23">
        <f t="shared" si="3"/>
        <v>0</v>
      </c>
      <c r="Q20" s="22">
        <v>2</v>
      </c>
      <c r="R20" s="23">
        <f t="shared" si="4"/>
        <v>0.11764705882352941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6">
        <v>1</v>
      </c>
      <c r="D21" s="20">
        <v>10</v>
      </c>
      <c r="E21" s="27">
        <f t="shared" si="5"/>
        <v>11</v>
      </c>
      <c r="F21" s="22">
        <v>8</v>
      </c>
      <c r="G21" s="22">
        <f t="shared" si="6"/>
        <v>3</v>
      </c>
      <c r="H21" s="22">
        <v>8</v>
      </c>
      <c r="I21" s="24">
        <v>4</v>
      </c>
      <c r="J21" s="23">
        <f t="shared" si="0"/>
        <v>0.5</v>
      </c>
      <c r="K21" s="22">
        <v>1</v>
      </c>
      <c r="L21" s="23">
        <f t="shared" si="1"/>
        <v>0.125</v>
      </c>
      <c r="M21" s="22">
        <v>1</v>
      </c>
      <c r="N21" s="23">
        <f t="shared" si="2"/>
        <v>0.125</v>
      </c>
      <c r="O21" s="22">
        <v>2</v>
      </c>
      <c r="P21" s="23">
        <f t="shared" si="3"/>
        <v>0.25</v>
      </c>
      <c r="Q21" s="22">
        <v>0</v>
      </c>
      <c r="R21" s="23">
        <f t="shared" si="4"/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6">
        <v>0</v>
      </c>
      <c r="D22" s="20">
        <v>27</v>
      </c>
      <c r="E22" s="27">
        <f t="shared" si="5"/>
        <v>27</v>
      </c>
      <c r="F22" s="22">
        <v>19</v>
      </c>
      <c r="G22" s="22">
        <f t="shared" si="6"/>
        <v>8</v>
      </c>
      <c r="H22" s="22">
        <v>19</v>
      </c>
      <c r="I22" s="24">
        <v>10</v>
      </c>
      <c r="J22" s="23">
        <f t="shared" si="0"/>
        <v>0.5263157894736842</v>
      </c>
      <c r="K22" s="22">
        <v>1</v>
      </c>
      <c r="L22" s="23">
        <f t="shared" si="1"/>
        <v>0.05263157894736842</v>
      </c>
      <c r="M22" s="22">
        <v>1</v>
      </c>
      <c r="N22" s="23">
        <f t="shared" si="2"/>
        <v>0.05263157894736842</v>
      </c>
      <c r="O22" s="22">
        <v>0</v>
      </c>
      <c r="P22" s="23">
        <f t="shared" si="3"/>
        <v>0</v>
      </c>
      <c r="Q22" s="22">
        <v>7</v>
      </c>
      <c r="R22" s="23">
        <f t="shared" si="4"/>
        <v>0.3684210526315789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6">
        <v>16</v>
      </c>
      <c r="D23" s="20">
        <v>21</v>
      </c>
      <c r="E23" s="27">
        <f t="shared" si="5"/>
        <v>37</v>
      </c>
      <c r="F23" s="22">
        <v>19</v>
      </c>
      <c r="G23" s="22">
        <f t="shared" si="6"/>
        <v>18</v>
      </c>
      <c r="H23" s="22">
        <v>19</v>
      </c>
      <c r="I23" s="24">
        <v>13</v>
      </c>
      <c r="J23" s="23">
        <f t="shared" si="0"/>
        <v>0.6842105263157895</v>
      </c>
      <c r="K23" s="22">
        <v>2</v>
      </c>
      <c r="L23" s="23">
        <f t="shared" si="1"/>
        <v>0.10526315789473684</v>
      </c>
      <c r="M23" s="22">
        <v>0</v>
      </c>
      <c r="N23" s="23">
        <f t="shared" si="2"/>
        <v>0</v>
      </c>
      <c r="O23" s="22">
        <v>1</v>
      </c>
      <c r="P23" s="23">
        <f t="shared" si="3"/>
        <v>0.05263157894736842</v>
      </c>
      <c r="Q23" s="22">
        <v>3</v>
      </c>
      <c r="R23" s="23">
        <f t="shared" si="4"/>
        <v>0.15789473684210525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6">
        <v>4</v>
      </c>
      <c r="D24" s="20">
        <v>0</v>
      </c>
      <c r="E24" s="27">
        <f t="shared" si="5"/>
        <v>4</v>
      </c>
      <c r="F24" s="22">
        <v>0</v>
      </c>
      <c r="G24" s="22">
        <f t="shared" si="6"/>
        <v>4</v>
      </c>
      <c r="H24" s="22">
        <v>0</v>
      </c>
      <c r="I24" s="24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6">
        <v>5</v>
      </c>
      <c r="D25" s="20">
        <v>10</v>
      </c>
      <c r="E25" s="27">
        <f t="shared" si="5"/>
        <v>15</v>
      </c>
      <c r="F25" s="22">
        <v>11</v>
      </c>
      <c r="G25" s="22">
        <f t="shared" si="6"/>
        <v>4</v>
      </c>
      <c r="H25" s="22">
        <v>11</v>
      </c>
      <c r="I25" s="24">
        <v>7</v>
      </c>
      <c r="J25" s="23">
        <f t="shared" si="0"/>
        <v>0.6363636363636364</v>
      </c>
      <c r="K25" s="22">
        <v>3</v>
      </c>
      <c r="L25" s="23">
        <f t="shared" si="1"/>
        <v>0.2727272727272727</v>
      </c>
      <c r="M25" s="22">
        <v>0</v>
      </c>
      <c r="N25" s="23">
        <f t="shared" si="2"/>
        <v>0</v>
      </c>
      <c r="O25" s="22">
        <v>0</v>
      </c>
      <c r="P25" s="23">
        <f t="shared" si="3"/>
        <v>0</v>
      </c>
      <c r="Q25" s="22">
        <v>1</v>
      </c>
      <c r="R25" s="23">
        <f t="shared" si="4"/>
        <v>0.09090909090909091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6">
        <v>1</v>
      </c>
      <c r="D26" s="20">
        <v>15</v>
      </c>
      <c r="E26" s="27">
        <f t="shared" si="5"/>
        <v>16</v>
      </c>
      <c r="F26" s="22">
        <v>12</v>
      </c>
      <c r="G26" s="22">
        <f t="shared" si="6"/>
        <v>4</v>
      </c>
      <c r="H26" s="22">
        <v>12</v>
      </c>
      <c r="I26" s="24">
        <v>9</v>
      </c>
      <c r="J26" s="23">
        <f t="shared" si="0"/>
        <v>0.75</v>
      </c>
      <c r="K26" s="22">
        <v>2</v>
      </c>
      <c r="L26" s="23">
        <f t="shared" si="1"/>
        <v>0.16666666666666666</v>
      </c>
      <c r="M26" s="22">
        <v>0</v>
      </c>
      <c r="N26" s="23">
        <f t="shared" si="2"/>
        <v>0</v>
      </c>
      <c r="O26" s="22">
        <v>0</v>
      </c>
      <c r="P26" s="23">
        <f t="shared" si="3"/>
        <v>0</v>
      </c>
      <c r="Q26" s="22">
        <v>1</v>
      </c>
      <c r="R26" s="23">
        <f t="shared" si="4"/>
        <v>0.08333333333333333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6">
        <v>1</v>
      </c>
      <c r="D27" s="20">
        <v>0</v>
      </c>
      <c r="E27" s="27">
        <f t="shared" si="5"/>
        <v>1</v>
      </c>
      <c r="F27" s="22">
        <v>1</v>
      </c>
      <c r="G27" s="22">
        <f t="shared" si="6"/>
        <v>0</v>
      </c>
      <c r="H27" s="22">
        <v>1</v>
      </c>
      <c r="I27" s="24">
        <v>0</v>
      </c>
      <c r="J27" s="23">
        <f t="shared" si="0"/>
        <v>0</v>
      </c>
      <c r="K27" s="22">
        <v>1</v>
      </c>
      <c r="L27" s="23">
        <f t="shared" si="1"/>
        <v>1</v>
      </c>
      <c r="M27" s="22">
        <v>0</v>
      </c>
      <c r="N27" s="23">
        <f t="shared" si="2"/>
        <v>0</v>
      </c>
      <c r="O27" s="22">
        <v>0</v>
      </c>
      <c r="P27" s="23">
        <f t="shared" si="3"/>
        <v>0</v>
      </c>
      <c r="Q27" s="22">
        <v>0</v>
      </c>
      <c r="R27" s="23">
        <f t="shared" si="4"/>
        <v>0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6">
        <v>0</v>
      </c>
      <c r="D28" s="20">
        <v>9</v>
      </c>
      <c r="E28" s="27">
        <f t="shared" si="5"/>
        <v>9</v>
      </c>
      <c r="F28" s="22">
        <v>6</v>
      </c>
      <c r="G28" s="22">
        <f t="shared" si="6"/>
        <v>3</v>
      </c>
      <c r="H28" s="22">
        <v>6</v>
      </c>
      <c r="I28" s="24">
        <v>6</v>
      </c>
      <c r="J28" s="23">
        <f t="shared" si="0"/>
        <v>1</v>
      </c>
      <c r="K28" s="22">
        <v>0</v>
      </c>
      <c r="L28" s="23">
        <f t="shared" si="1"/>
        <v>0</v>
      </c>
      <c r="M28" s="22">
        <v>0</v>
      </c>
      <c r="N28" s="23">
        <f t="shared" si="2"/>
        <v>0</v>
      </c>
      <c r="O28" s="22">
        <v>0</v>
      </c>
      <c r="P28" s="23">
        <f t="shared" si="3"/>
        <v>0</v>
      </c>
      <c r="Q28" s="22">
        <v>0</v>
      </c>
      <c r="R28" s="23">
        <f t="shared" si="4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6">
        <v>8</v>
      </c>
      <c r="D29" s="20">
        <v>4</v>
      </c>
      <c r="E29" s="27">
        <f t="shared" si="5"/>
        <v>12</v>
      </c>
      <c r="F29" s="22">
        <v>4</v>
      </c>
      <c r="G29" s="22">
        <f t="shared" si="6"/>
        <v>8</v>
      </c>
      <c r="H29" s="22">
        <v>4</v>
      </c>
      <c r="I29" s="24">
        <v>4</v>
      </c>
      <c r="J29" s="23">
        <f t="shared" si="0"/>
        <v>1</v>
      </c>
      <c r="K29" s="22">
        <v>0</v>
      </c>
      <c r="L29" s="23">
        <f t="shared" si="1"/>
        <v>0</v>
      </c>
      <c r="M29" s="22">
        <v>0</v>
      </c>
      <c r="N29" s="23">
        <f t="shared" si="2"/>
        <v>0</v>
      </c>
      <c r="O29" s="22">
        <v>0</v>
      </c>
      <c r="P29" s="23">
        <f t="shared" si="3"/>
        <v>0</v>
      </c>
      <c r="Q29" s="22">
        <v>0</v>
      </c>
      <c r="R29" s="23">
        <f t="shared" si="4"/>
        <v>0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6">
        <v>5</v>
      </c>
      <c r="D30" s="20">
        <v>14</v>
      </c>
      <c r="E30" s="27">
        <f t="shared" si="5"/>
        <v>19</v>
      </c>
      <c r="F30" s="22">
        <v>8</v>
      </c>
      <c r="G30" s="22">
        <f t="shared" si="6"/>
        <v>11</v>
      </c>
      <c r="H30" s="22">
        <v>8</v>
      </c>
      <c r="I30" s="24">
        <v>5</v>
      </c>
      <c r="J30" s="23">
        <f t="shared" si="0"/>
        <v>0.625</v>
      </c>
      <c r="K30" s="22">
        <v>0</v>
      </c>
      <c r="L30" s="23">
        <f t="shared" si="1"/>
        <v>0</v>
      </c>
      <c r="M30" s="22">
        <v>0</v>
      </c>
      <c r="N30" s="23">
        <f t="shared" si="2"/>
        <v>0</v>
      </c>
      <c r="O30" s="22">
        <v>0</v>
      </c>
      <c r="P30" s="23">
        <f t="shared" si="3"/>
        <v>0</v>
      </c>
      <c r="Q30" s="22">
        <v>3</v>
      </c>
      <c r="R30" s="23">
        <f t="shared" si="4"/>
        <v>0.375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6">
        <v>24</v>
      </c>
      <c r="D31" s="20">
        <v>18</v>
      </c>
      <c r="E31" s="27">
        <f t="shared" si="5"/>
        <v>42</v>
      </c>
      <c r="F31" s="22">
        <v>17</v>
      </c>
      <c r="G31" s="22">
        <f t="shared" si="6"/>
        <v>25</v>
      </c>
      <c r="H31" s="22">
        <v>17</v>
      </c>
      <c r="I31" s="24">
        <v>12</v>
      </c>
      <c r="J31" s="23">
        <f t="shared" si="0"/>
        <v>0.7058823529411765</v>
      </c>
      <c r="K31" s="22">
        <v>5</v>
      </c>
      <c r="L31" s="23">
        <f t="shared" si="1"/>
        <v>0.29411764705882354</v>
      </c>
      <c r="M31" s="22">
        <v>0</v>
      </c>
      <c r="N31" s="23">
        <f t="shared" si="2"/>
        <v>0</v>
      </c>
      <c r="O31" s="22">
        <v>0</v>
      </c>
      <c r="P31" s="23">
        <f t="shared" si="3"/>
        <v>0</v>
      </c>
      <c r="Q31" s="22">
        <v>0</v>
      </c>
      <c r="R31" s="23">
        <f t="shared" si="4"/>
        <v>0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6">
        <v>4</v>
      </c>
      <c r="D32" s="20">
        <v>0</v>
      </c>
      <c r="E32" s="27">
        <f t="shared" si="5"/>
        <v>4</v>
      </c>
      <c r="F32" s="22">
        <v>0</v>
      </c>
      <c r="G32" s="22">
        <f t="shared" si="6"/>
        <v>4</v>
      </c>
      <c r="H32" s="22">
        <v>0</v>
      </c>
      <c r="I32" s="24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6">
        <v>6</v>
      </c>
      <c r="D33" s="20">
        <v>22</v>
      </c>
      <c r="E33" s="27">
        <f t="shared" si="5"/>
        <v>28</v>
      </c>
      <c r="F33" s="22">
        <v>17</v>
      </c>
      <c r="G33" s="22">
        <f t="shared" si="6"/>
        <v>11</v>
      </c>
      <c r="H33" s="22">
        <v>17</v>
      </c>
      <c r="I33" s="24">
        <v>12</v>
      </c>
      <c r="J33" s="23">
        <f t="shared" si="0"/>
        <v>0.7058823529411765</v>
      </c>
      <c r="K33" s="22">
        <v>2</v>
      </c>
      <c r="L33" s="23">
        <f t="shared" si="1"/>
        <v>0.11764705882352941</v>
      </c>
      <c r="M33" s="22">
        <v>3</v>
      </c>
      <c r="N33" s="23">
        <f t="shared" si="2"/>
        <v>0.17647058823529413</v>
      </c>
      <c r="O33" s="22">
        <v>0</v>
      </c>
      <c r="P33" s="23">
        <f t="shared" si="3"/>
        <v>0</v>
      </c>
      <c r="Q33" s="22">
        <v>0</v>
      </c>
      <c r="R33" s="23">
        <f t="shared" si="4"/>
        <v>0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6">
        <v>7</v>
      </c>
      <c r="D34" s="20">
        <v>11</v>
      </c>
      <c r="E34" s="27">
        <f t="shared" si="5"/>
        <v>18</v>
      </c>
      <c r="F34" s="22">
        <v>8</v>
      </c>
      <c r="G34" s="22">
        <f t="shared" si="6"/>
        <v>10</v>
      </c>
      <c r="H34" s="22">
        <v>8</v>
      </c>
      <c r="I34" s="24">
        <v>4</v>
      </c>
      <c r="J34" s="23">
        <f t="shared" si="0"/>
        <v>0.5</v>
      </c>
      <c r="K34" s="22">
        <v>1</v>
      </c>
      <c r="L34" s="23">
        <f t="shared" si="1"/>
        <v>0.125</v>
      </c>
      <c r="M34" s="22">
        <v>0</v>
      </c>
      <c r="N34" s="23">
        <f t="shared" si="2"/>
        <v>0</v>
      </c>
      <c r="O34" s="22">
        <v>0</v>
      </c>
      <c r="P34" s="23">
        <f t="shared" si="3"/>
        <v>0</v>
      </c>
      <c r="Q34" s="22">
        <v>3</v>
      </c>
      <c r="R34" s="23">
        <f t="shared" si="4"/>
        <v>0.375</v>
      </c>
      <c r="T34" s="13"/>
      <c r="U34" s="13"/>
      <c r="V34" s="13"/>
      <c r="W34" s="13"/>
      <c r="X34" s="13"/>
    </row>
    <row r="35" spans="1:24" ht="15.75" thickBot="1">
      <c r="A35" s="10">
        <v>32</v>
      </c>
      <c r="B35" s="10" t="s">
        <v>45</v>
      </c>
      <c r="C35" s="7">
        <v>22</v>
      </c>
      <c r="D35" s="19">
        <v>20</v>
      </c>
      <c r="E35" s="29">
        <f t="shared" si="5"/>
        <v>42</v>
      </c>
      <c r="F35" s="19">
        <v>15</v>
      </c>
      <c r="G35" s="19">
        <f t="shared" si="6"/>
        <v>27</v>
      </c>
      <c r="H35" s="19">
        <v>15</v>
      </c>
      <c r="I35" s="19">
        <v>10</v>
      </c>
      <c r="J35" s="18">
        <f t="shared" si="0"/>
        <v>0.6666666666666666</v>
      </c>
      <c r="K35" s="19">
        <v>2</v>
      </c>
      <c r="L35" s="18">
        <f t="shared" si="1"/>
        <v>0.13333333333333333</v>
      </c>
      <c r="M35" s="19">
        <v>1</v>
      </c>
      <c r="N35" s="18">
        <f t="shared" si="2"/>
        <v>0.06666666666666667</v>
      </c>
      <c r="O35" s="19">
        <v>0</v>
      </c>
      <c r="P35" s="18">
        <f t="shared" si="3"/>
        <v>0</v>
      </c>
      <c r="Q35" s="19">
        <v>2</v>
      </c>
      <c r="R35" s="18">
        <f t="shared" si="4"/>
        <v>0.13333333333333333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4">
        <v>258</v>
      </c>
      <c r="D36" s="4">
        <f>SUM(D9:D35)</f>
        <v>349</v>
      </c>
      <c r="E36" s="30">
        <f t="shared" si="5"/>
        <v>607</v>
      </c>
      <c r="F36" s="4">
        <f>SUM(F9:F35)</f>
        <v>283</v>
      </c>
      <c r="G36" s="4">
        <f>SUM(G9:G35)</f>
        <v>324</v>
      </c>
      <c r="H36" s="4">
        <v>283</v>
      </c>
      <c r="I36" s="4">
        <f>SUM(I9:I35)</f>
        <v>196</v>
      </c>
      <c r="J36" s="25">
        <f t="shared" si="0"/>
        <v>0.6925795053003534</v>
      </c>
      <c r="K36" s="4">
        <f>SUM(K9:K35)</f>
        <v>40</v>
      </c>
      <c r="L36" s="25">
        <f t="shared" si="1"/>
        <v>0.1413427561837456</v>
      </c>
      <c r="M36" s="4">
        <f>SUM(M9:M35)</f>
        <v>13</v>
      </c>
      <c r="N36" s="25">
        <f t="shared" si="2"/>
        <v>0.045936395759717315</v>
      </c>
      <c r="O36" s="4">
        <f>SUM(O9:O35)</f>
        <v>4</v>
      </c>
      <c r="P36" s="25">
        <f t="shared" si="3"/>
        <v>0.014134275618374558</v>
      </c>
      <c r="Q36" s="4">
        <f>SUM(Q9:Q35)</f>
        <v>30</v>
      </c>
      <c r="R36" s="25">
        <f t="shared" si="4"/>
        <v>0.10600706713780919</v>
      </c>
      <c r="T36" s="13"/>
      <c r="U36" s="13"/>
      <c r="V36" s="13"/>
      <c r="W36" s="13"/>
      <c r="X36" s="13"/>
    </row>
    <row r="37" spans="7:11" ht="15">
      <c r="G37" s="12"/>
      <c r="K37" s="12"/>
    </row>
    <row r="38" ht="15">
      <c r="M38" t="s">
        <v>47</v>
      </c>
    </row>
    <row r="39" ht="15">
      <c r="M39" t="s">
        <v>32</v>
      </c>
    </row>
    <row r="42" ht="15">
      <c r="H42" s="11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Y23" sqref="Y23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>
      <c r="A2" s="53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55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57" t="s">
        <v>9</v>
      </c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6.5" thickBot="1">
      <c r="A5" s="41"/>
      <c r="B5" s="55"/>
      <c r="C5" s="41"/>
      <c r="D5" s="41"/>
      <c r="E5" s="41"/>
      <c r="F5" s="41"/>
      <c r="G5" s="41"/>
      <c r="H5" s="41" t="s">
        <v>10</v>
      </c>
      <c r="I5" s="44" t="s">
        <v>11</v>
      </c>
      <c r="J5" s="44"/>
      <c r="K5" s="44" t="s">
        <v>12</v>
      </c>
      <c r="L5" s="44"/>
      <c r="M5" s="44" t="s">
        <v>13</v>
      </c>
      <c r="N5" s="44"/>
      <c r="O5" s="44"/>
      <c r="P5" s="44"/>
      <c r="Q5" s="45" t="s">
        <v>14</v>
      </c>
      <c r="R5" s="46"/>
    </row>
    <row r="6" spans="1:18" ht="16.5" thickBot="1">
      <c r="A6" s="41"/>
      <c r="B6" s="55"/>
      <c r="C6" s="41"/>
      <c r="D6" s="41"/>
      <c r="E6" s="41"/>
      <c r="F6" s="41"/>
      <c r="G6" s="41"/>
      <c r="H6" s="41"/>
      <c r="I6" s="44"/>
      <c r="J6" s="44"/>
      <c r="K6" s="44"/>
      <c r="L6" s="44"/>
      <c r="M6" s="44" t="s">
        <v>15</v>
      </c>
      <c r="N6" s="44"/>
      <c r="O6" s="49" t="s">
        <v>16</v>
      </c>
      <c r="P6" s="50"/>
      <c r="Q6" s="47"/>
      <c r="R6" s="48"/>
    </row>
    <row r="7" spans="1:18" ht="15.75" thickBot="1">
      <c r="A7" s="41"/>
      <c r="B7" s="55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39" t="s">
        <v>19</v>
      </c>
      <c r="M7" s="41" t="s">
        <v>17</v>
      </c>
      <c r="N7" s="42" t="s">
        <v>20</v>
      </c>
      <c r="O7" s="41" t="s">
        <v>17</v>
      </c>
      <c r="P7" s="37" t="s">
        <v>21</v>
      </c>
      <c r="Q7" s="37" t="s">
        <v>17</v>
      </c>
      <c r="R7" s="37" t="s">
        <v>22</v>
      </c>
    </row>
    <row r="8" spans="1:18" ht="86.25" customHeight="1" thickBot="1">
      <c r="A8" s="37"/>
      <c r="B8" s="56"/>
      <c r="C8" s="37"/>
      <c r="D8" s="37"/>
      <c r="E8" s="37"/>
      <c r="F8" s="37"/>
      <c r="G8" s="37"/>
      <c r="H8" s="37"/>
      <c r="I8" s="37"/>
      <c r="J8" s="37"/>
      <c r="K8" s="37"/>
      <c r="L8" s="40"/>
      <c r="M8" s="37"/>
      <c r="N8" s="43"/>
      <c r="O8" s="37"/>
      <c r="P8" s="38"/>
      <c r="Q8" s="38"/>
      <c r="R8" s="38"/>
    </row>
    <row r="9" spans="1:24" ht="15">
      <c r="A9" s="9">
        <v>1</v>
      </c>
      <c r="B9" s="9" t="s">
        <v>23</v>
      </c>
      <c r="C9" s="6">
        <v>27</v>
      </c>
      <c r="D9" s="6">
        <f>'VI mes. 2016'!D9+'III trom.2016'!D9</f>
        <v>90</v>
      </c>
      <c r="E9" s="32">
        <f>C9+D9</f>
        <v>117</v>
      </c>
      <c r="F9" s="6">
        <f>'VI mes. 2016'!F9+'III trom.2016'!F9</f>
        <v>88</v>
      </c>
      <c r="G9" s="6">
        <f>E9-F9</f>
        <v>29</v>
      </c>
      <c r="H9" s="6">
        <f>'VI mes. 2016'!H9+'III trom.2016'!H9</f>
        <v>88</v>
      </c>
      <c r="I9" s="6">
        <f>'VI mes. 2016'!I9+'III trom.2016'!I9</f>
        <v>44</v>
      </c>
      <c r="J9" s="17">
        <f>I9/H9</f>
        <v>0.5</v>
      </c>
      <c r="K9" s="6">
        <f>'VI mes. 2016'!K9+'III trom.2016'!K9</f>
        <v>27</v>
      </c>
      <c r="L9" s="17">
        <f>K9/H9</f>
        <v>0.3068181818181818</v>
      </c>
      <c r="M9" s="6">
        <f>'VI mes. 2016'!M9+'III trom.2016'!M9</f>
        <v>12</v>
      </c>
      <c r="N9" s="17">
        <f>M9/H9</f>
        <v>0.13636363636363635</v>
      </c>
      <c r="O9" s="6">
        <f>'VI mes. 2016'!O9+'III trom.2016'!O9</f>
        <v>0</v>
      </c>
      <c r="P9" s="17">
        <f>O9/H9</f>
        <v>0</v>
      </c>
      <c r="Q9" s="6">
        <f>'VI mes. 2016'!Q9+'III trom.2016'!Q9</f>
        <v>5</v>
      </c>
      <c r="R9" s="17">
        <f>Q9/H9</f>
        <v>0.056818181818181816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6">
        <v>21</v>
      </c>
      <c r="D10" s="6">
        <f>'VI mes. 2016'!D10+'III trom.2016'!D10</f>
        <v>46</v>
      </c>
      <c r="E10" s="32">
        <f aca="true" t="shared" si="0" ref="E10:E36">C10+D10</f>
        <v>67</v>
      </c>
      <c r="F10" s="6">
        <f>'VI mes. 2016'!F10+'III trom.2016'!F10</f>
        <v>41</v>
      </c>
      <c r="G10" s="6">
        <f aca="true" t="shared" si="1" ref="G10:G36">E10-F10</f>
        <v>26</v>
      </c>
      <c r="H10" s="6">
        <f>'VI mes. 2016'!H10+'III trom.2016'!H10</f>
        <v>41</v>
      </c>
      <c r="I10" s="6">
        <f>'VI mes. 2016'!I10+'III trom.2016'!I10</f>
        <v>32</v>
      </c>
      <c r="J10" s="17">
        <f aca="true" t="shared" si="2" ref="J10:J36">I10/H10</f>
        <v>0.7804878048780488</v>
      </c>
      <c r="K10" s="6">
        <f>'VI mes. 2016'!K10+'III trom.2016'!K10</f>
        <v>6</v>
      </c>
      <c r="L10" s="17">
        <f aca="true" t="shared" si="3" ref="L10:L36">K10/H10</f>
        <v>0.14634146341463414</v>
      </c>
      <c r="M10" s="6">
        <f>'VI mes. 2016'!M10+'III trom.2016'!M10</f>
        <v>2</v>
      </c>
      <c r="N10" s="17">
        <f aca="true" t="shared" si="4" ref="N10:N36">M10/H10</f>
        <v>0.04878048780487805</v>
      </c>
      <c r="O10" s="6">
        <f>'VI mes. 2016'!O10+'III trom.2016'!O10</f>
        <v>0</v>
      </c>
      <c r="P10" s="17">
        <f aca="true" t="shared" si="5" ref="P10:P36">O10/H10</f>
        <v>0</v>
      </c>
      <c r="Q10" s="6">
        <f>'VI mes. 2016'!Q10+'III trom.2016'!Q10</f>
        <v>1</v>
      </c>
      <c r="R10" s="17">
        <f aca="true" t="shared" si="6" ref="R10:R36">Q10/H10</f>
        <v>0.024390243902439025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6">
        <v>36</v>
      </c>
      <c r="D11" s="6">
        <f>'VI mes. 2016'!D11+'III trom.2016'!D11</f>
        <v>66</v>
      </c>
      <c r="E11" s="32">
        <f t="shared" si="0"/>
        <v>102</v>
      </c>
      <c r="F11" s="6">
        <f>'VI mes. 2016'!F11+'III trom.2016'!F11</f>
        <v>58</v>
      </c>
      <c r="G11" s="6">
        <f t="shared" si="1"/>
        <v>44</v>
      </c>
      <c r="H11" s="6">
        <f>'VI mes. 2016'!H11+'III trom.2016'!H11</f>
        <v>58</v>
      </c>
      <c r="I11" s="6">
        <f>'VI mes. 2016'!I11+'III trom.2016'!I11</f>
        <v>32</v>
      </c>
      <c r="J11" s="17">
        <f t="shared" si="2"/>
        <v>0.5517241379310345</v>
      </c>
      <c r="K11" s="6">
        <f>'VI mes. 2016'!K11+'III trom.2016'!K11</f>
        <v>14</v>
      </c>
      <c r="L11" s="17">
        <f t="shared" si="3"/>
        <v>0.2413793103448276</v>
      </c>
      <c r="M11" s="6">
        <f>'VI mes. 2016'!M11+'III trom.2016'!M11</f>
        <v>2</v>
      </c>
      <c r="N11" s="17">
        <f t="shared" si="4"/>
        <v>0.034482758620689655</v>
      </c>
      <c r="O11" s="6">
        <f>'VI mes. 2016'!O11+'III trom.2016'!O11</f>
        <v>1</v>
      </c>
      <c r="P11" s="17">
        <f t="shared" si="5"/>
        <v>0.017241379310344827</v>
      </c>
      <c r="Q11" s="6">
        <f>'VI mes. 2016'!Q11+'III trom.2016'!Q11</f>
        <v>9</v>
      </c>
      <c r="R11" s="17">
        <f t="shared" si="6"/>
        <v>0.15517241379310345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6">
        <v>3</v>
      </c>
      <c r="D12" s="6">
        <f>'VI mes. 2016'!D12+'III trom.2016'!D12</f>
        <v>1</v>
      </c>
      <c r="E12" s="32">
        <f t="shared" si="0"/>
        <v>4</v>
      </c>
      <c r="F12" s="6">
        <f>'VI mes. 2016'!F12+'III trom.2016'!F12</f>
        <v>0</v>
      </c>
      <c r="G12" s="6">
        <f t="shared" si="1"/>
        <v>4</v>
      </c>
      <c r="H12" s="6">
        <f>'VI mes. 2016'!H12+'III trom.2016'!H12</f>
        <v>0</v>
      </c>
      <c r="I12" s="6">
        <f>'VI mes. 2016'!I12+'III trom.2016'!I12</f>
        <v>0</v>
      </c>
      <c r="J12" s="17">
        <v>0</v>
      </c>
      <c r="K12" s="6">
        <f>'VI mes. 2016'!K12+'III trom.2016'!K12</f>
        <v>0</v>
      </c>
      <c r="L12" s="17">
        <v>0</v>
      </c>
      <c r="M12" s="6">
        <f>'VI mes. 2016'!M12+'III trom.2016'!M12</f>
        <v>0</v>
      </c>
      <c r="N12" s="17">
        <v>0</v>
      </c>
      <c r="O12" s="6">
        <f>'VI mes. 2016'!O12+'III trom.2016'!O12</f>
        <v>0</v>
      </c>
      <c r="P12" s="17">
        <v>0</v>
      </c>
      <c r="Q12" s="6">
        <f>'VI mes. 2016'!Q12+'III trom.2016'!Q12</f>
        <v>0</v>
      </c>
      <c r="R12" s="17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6">
        <v>27</v>
      </c>
      <c r="D13" s="6">
        <f>'VI mes. 2016'!D13+'III trom.2016'!D13</f>
        <v>64</v>
      </c>
      <c r="E13" s="32">
        <f t="shared" si="0"/>
        <v>91</v>
      </c>
      <c r="F13" s="6">
        <f>'VI mes. 2016'!F13+'III trom.2016'!F13</f>
        <v>59</v>
      </c>
      <c r="G13" s="6">
        <f t="shared" si="1"/>
        <v>32</v>
      </c>
      <c r="H13" s="6">
        <f>'VI mes. 2016'!H13+'III trom.2016'!H13</f>
        <v>59</v>
      </c>
      <c r="I13" s="6">
        <f>'VI mes. 2016'!I13+'III trom.2016'!I13</f>
        <v>38</v>
      </c>
      <c r="J13" s="17">
        <f t="shared" si="2"/>
        <v>0.6440677966101694</v>
      </c>
      <c r="K13" s="6">
        <f>'VI mes. 2016'!K13+'III trom.2016'!K13</f>
        <v>12</v>
      </c>
      <c r="L13" s="17">
        <f t="shared" si="3"/>
        <v>0.2033898305084746</v>
      </c>
      <c r="M13" s="6">
        <f>'VI mes. 2016'!M13+'III trom.2016'!M13</f>
        <v>6</v>
      </c>
      <c r="N13" s="17">
        <f t="shared" si="4"/>
        <v>0.1016949152542373</v>
      </c>
      <c r="O13" s="6">
        <f>'VI mes. 2016'!O13+'III trom.2016'!O13</f>
        <v>1</v>
      </c>
      <c r="P13" s="17">
        <f t="shared" si="5"/>
        <v>0.01694915254237288</v>
      </c>
      <c r="Q13" s="6">
        <f>'VI mes. 2016'!Q13+'III trom.2016'!Q13</f>
        <v>2</v>
      </c>
      <c r="R13" s="17">
        <f t="shared" si="6"/>
        <v>0.03389830508474576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6">
        <v>1</v>
      </c>
      <c r="D14" s="6">
        <f>'VI mes. 2016'!D14+'III trom.2016'!D14</f>
        <v>1</v>
      </c>
      <c r="E14" s="32">
        <f t="shared" si="0"/>
        <v>2</v>
      </c>
      <c r="F14" s="6">
        <f>'VI mes. 2016'!F14+'III trom.2016'!F14</f>
        <v>2</v>
      </c>
      <c r="G14" s="6">
        <f t="shared" si="1"/>
        <v>0</v>
      </c>
      <c r="H14" s="6">
        <f>'VI mes. 2016'!H14+'III trom.2016'!H14</f>
        <v>2</v>
      </c>
      <c r="I14" s="6">
        <f>'VI mes. 2016'!I14+'III trom.2016'!I14</f>
        <v>0</v>
      </c>
      <c r="J14" s="17">
        <f t="shared" si="2"/>
        <v>0</v>
      </c>
      <c r="K14" s="6">
        <f>'VI mes. 2016'!K14+'III trom.2016'!K14</f>
        <v>1</v>
      </c>
      <c r="L14" s="17">
        <f t="shared" si="3"/>
        <v>0.5</v>
      </c>
      <c r="M14" s="6">
        <f>'VI mes. 2016'!M14+'III trom.2016'!M14</f>
        <v>0</v>
      </c>
      <c r="N14" s="17">
        <f t="shared" si="4"/>
        <v>0</v>
      </c>
      <c r="O14" s="6">
        <f>'VI mes. 2016'!O14+'III trom.2016'!O14</f>
        <v>0</v>
      </c>
      <c r="P14" s="17">
        <f t="shared" si="5"/>
        <v>0</v>
      </c>
      <c r="Q14" s="6">
        <f>'VI mes. 2016'!Q14+'III trom.2016'!Q14</f>
        <v>1</v>
      </c>
      <c r="R14" s="17">
        <f t="shared" si="6"/>
        <v>0.5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6">
        <v>4</v>
      </c>
      <c r="D15" s="6">
        <f>'VI mes. 2016'!D15+'III trom.2016'!D15</f>
        <v>57</v>
      </c>
      <c r="E15" s="32">
        <f t="shared" si="0"/>
        <v>61</v>
      </c>
      <c r="F15" s="6">
        <f>'VI mes. 2016'!F15+'III trom.2016'!F15</f>
        <v>50</v>
      </c>
      <c r="G15" s="6">
        <f t="shared" si="1"/>
        <v>11</v>
      </c>
      <c r="H15" s="6">
        <f>'VI mes. 2016'!H15+'III trom.2016'!H15</f>
        <v>50</v>
      </c>
      <c r="I15" s="6">
        <f>'VI mes. 2016'!I15+'III trom.2016'!I15</f>
        <v>31</v>
      </c>
      <c r="J15" s="17">
        <f t="shared" si="2"/>
        <v>0.62</v>
      </c>
      <c r="K15" s="6">
        <f>'VI mes. 2016'!K15+'III trom.2016'!K15</f>
        <v>3</v>
      </c>
      <c r="L15" s="17">
        <f t="shared" si="3"/>
        <v>0.06</v>
      </c>
      <c r="M15" s="6">
        <f>'VI mes. 2016'!M15+'III trom.2016'!M15</f>
        <v>6</v>
      </c>
      <c r="N15" s="17">
        <f t="shared" si="4"/>
        <v>0.12</v>
      </c>
      <c r="O15" s="6">
        <f>'VI mes. 2016'!O15+'III trom.2016'!O15</f>
        <v>0</v>
      </c>
      <c r="P15" s="17">
        <f t="shared" si="5"/>
        <v>0</v>
      </c>
      <c r="Q15" s="6">
        <f>'VI mes. 2016'!Q15+'III trom.2016'!Q15</f>
        <v>10</v>
      </c>
      <c r="R15" s="17">
        <f t="shared" si="6"/>
        <v>0.2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6">
        <v>8</v>
      </c>
      <c r="D16" s="6">
        <f>'VI mes. 2016'!D16+'III trom.2016'!D16</f>
        <v>44</v>
      </c>
      <c r="E16" s="32">
        <f t="shared" si="0"/>
        <v>52</v>
      </c>
      <c r="F16" s="6">
        <f>'VI mes. 2016'!F16+'III trom.2016'!F16</f>
        <v>42</v>
      </c>
      <c r="G16" s="6">
        <f t="shared" si="1"/>
        <v>10</v>
      </c>
      <c r="H16" s="6">
        <f>'VI mes. 2016'!H16+'III trom.2016'!H16</f>
        <v>42</v>
      </c>
      <c r="I16" s="6">
        <f>'VI mes. 2016'!I16+'III trom.2016'!I16</f>
        <v>34</v>
      </c>
      <c r="J16" s="17">
        <f t="shared" si="2"/>
        <v>0.8095238095238095</v>
      </c>
      <c r="K16" s="6">
        <f>'VI mes. 2016'!K16+'III trom.2016'!K16</f>
        <v>5</v>
      </c>
      <c r="L16" s="17">
        <f t="shared" si="3"/>
        <v>0.11904761904761904</v>
      </c>
      <c r="M16" s="6">
        <f>'VI mes. 2016'!M16+'III trom.2016'!M16</f>
        <v>0</v>
      </c>
      <c r="N16" s="17">
        <f t="shared" si="4"/>
        <v>0</v>
      </c>
      <c r="O16" s="6">
        <f>'VI mes. 2016'!O16+'III trom.2016'!O16</f>
        <v>2</v>
      </c>
      <c r="P16" s="17">
        <f t="shared" si="5"/>
        <v>0.047619047619047616</v>
      </c>
      <c r="Q16" s="6">
        <f>'VI mes. 2016'!Q16+'III trom.2016'!Q16</f>
        <v>1</v>
      </c>
      <c r="R16" s="17">
        <f t="shared" si="6"/>
        <v>0.023809523809523808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6">
        <v>5</v>
      </c>
      <c r="D17" s="6">
        <f>'VI mes. 2016'!D17+'III trom.2016'!D17</f>
        <v>5</v>
      </c>
      <c r="E17" s="32">
        <f t="shared" si="0"/>
        <v>10</v>
      </c>
      <c r="F17" s="6">
        <f>'VI mes. 2016'!F17+'III trom.2016'!F17</f>
        <v>8</v>
      </c>
      <c r="G17" s="6">
        <f t="shared" si="1"/>
        <v>2</v>
      </c>
      <c r="H17" s="6">
        <f>'VI mes. 2016'!H17+'III trom.2016'!H17</f>
        <v>8</v>
      </c>
      <c r="I17" s="6">
        <f>'VI mes. 2016'!I17+'III trom.2016'!I17</f>
        <v>5</v>
      </c>
      <c r="J17" s="17">
        <f t="shared" si="2"/>
        <v>0.625</v>
      </c>
      <c r="K17" s="6">
        <f>'VI mes. 2016'!K17+'III trom.2016'!K17</f>
        <v>2</v>
      </c>
      <c r="L17" s="17">
        <f t="shared" si="3"/>
        <v>0.25</v>
      </c>
      <c r="M17" s="6">
        <f>'VI mes. 2016'!M17+'III trom.2016'!M17</f>
        <v>1</v>
      </c>
      <c r="N17" s="17">
        <f t="shared" si="4"/>
        <v>0.125</v>
      </c>
      <c r="O17" s="6">
        <f>'VI mes. 2016'!O17+'III trom.2016'!O17</f>
        <v>0</v>
      </c>
      <c r="P17" s="17">
        <f t="shared" si="5"/>
        <v>0</v>
      </c>
      <c r="Q17" s="6">
        <f>'VI mes. 2016'!Q17+'III trom.2016'!Q17</f>
        <v>0</v>
      </c>
      <c r="R17" s="17">
        <f t="shared" si="6"/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6">
        <v>0</v>
      </c>
      <c r="D18" s="6">
        <f>'VI mes. 2016'!D18+'III trom.2016'!D18</f>
        <v>39</v>
      </c>
      <c r="E18" s="32">
        <f t="shared" si="0"/>
        <v>39</v>
      </c>
      <c r="F18" s="6">
        <f>'VI mes. 2016'!F18+'III trom.2016'!F18</f>
        <v>29</v>
      </c>
      <c r="G18" s="6">
        <f t="shared" si="1"/>
        <v>10</v>
      </c>
      <c r="H18" s="6">
        <f>'VI mes. 2016'!H18+'III trom.2016'!H18</f>
        <v>29</v>
      </c>
      <c r="I18" s="6">
        <f>'VI mes. 2016'!I18+'III trom.2016'!I18</f>
        <v>20</v>
      </c>
      <c r="J18" s="17">
        <f t="shared" si="2"/>
        <v>0.6896551724137931</v>
      </c>
      <c r="K18" s="6">
        <f>'VI mes. 2016'!K18+'III trom.2016'!K18</f>
        <v>6</v>
      </c>
      <c r="L18" s="17">
        <f t="shared" si="3"/>
        <v>0.20689655172413793</v>
      </c>
      <c r="M18" s="6">
        <f>'VI mes. 2016'!M18+'III trom.2016'!M18</f>
        <v>3</v>
      </c>
      <c r="N18" s="17">
        <f t="shared" si="4"/>
        <v>0.10344827586206896</v>
      </c>
      <c r="O18" s="6">
        <f>'VI mes. 2016'!O18+'III trom.2016'!O18</f>
        <v>0</v>
      </c>
      <c r="P18" s="17">
        <f t="shared" si="5"/>
        <v>0</v>
      </c>
      <c r="Q18" s="6">
        <f>'VI mes. 2016'!Q18+'III trom.2016'!Q18</f>
        <v>0</v>
      </c>
      <c r="R18" s="17">
        <f t="shared" si="6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6">
        <v>3</v>
      </c>
      <c r="D19" s="6">
        <f>'VI mes. 2016'!D19+'III trom.2016'!D19</f>
        <v>63</v>
      </c>
      <c r="E19" s="32">
        <f t="shared" si="0"/>
        <v>66</v>
      </c>
      <c r="F19" s="6">
        <f>'VI mes. 2016'!F19+'III trom.2016'!F19</f>
        <v>60</v>
      </c>
      <c r="G19" s="6">
        <f t="shared" si="1"/>
        <v>6</v>
      </c>
      <c r="H19" s="6">
        <f>'VI mes. 2016'!H19+'III trom.2016'!H19</f>
        <v>60</v>
      </c>
      <c r="I19" s="6">
        <f>'VI mes. 2016'!I19+'III trom.2016'!I19</f>
        <v>48</v>
      </c>
      <c r="J19" s="17">
        <f t="shared" si="2"/>
        <v>0.8</v>
      </c>
      <c r="K19" s="6">
        <f>'VI mes. 2016'!K19+'III trom.2016'!K19</f>
        <v>5</v>
      </c>
      <c r="L19" s="17">
        <f t="shared" si="3"/>
        <v>0.08333333333333333</v>
      </c>
      <c r="M19" s="6">
        <f>'VI mes. 2016'!M19+'III trom.2016'!M19</f>
        <v>2</v>
      </c>
      <c r="N19" s="17">
        <f t="shared" si="4"/>
        <v>0.03333333333333333</v>
      </c>
      <c r="O19" s="6">
        <f>'VI mes. 2016'!O19+'III trom.2016'!O19</f>
        <v>1</v>
      </c>
      <c r="P19" s="17">
        <f t="shared" si="5"/>
        <v>0.016666666666666666</v>
      </c>
      <c r="Q19" s="6">
        <f>'VI mes. 2016'!Q19+'III trom.2016'!Q19</f>
        <v>4</v>
      </c>
      <c r="R19" s="17">
        <f t="shared" si="6"/>
        <v>0.06666666666666667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6">
        <v>10</v>
      </c>
      <c r="D20" s="6">
        <f>'VI mes. 2016'!D20+'III trom.2016'!D20</f>
        <v>57</v>
      </c>
      <c r="E20" s="32">
        <f t="shared" si="0"/>
        <v>67</v>
      </c>
      <c r="F20" s="6">
        <f>'VI mes. 2016'!F20+'III trom.2016'!F20</f>
        <v>57</v>
      </c>
      <c r="G20" s="6">
        <f t="shared" si="1"/>
        <v>10</v>
      </c>
      <c r="H20" s="6">
        <f>'VI mes. 2016'!H20+'III trom.2016'!H20</f>
        <v>57</v>
      </c>
      <c r="I20" s="6">
        <f>'VI mes. 2016'!I20+'III trom.2016'!I20</f>
        <v>34</v>
      </c>
      <c r="J20" s="17">
        <f t="shared" si="2"/>
        <v>0.5964912280701754</v>
      </c>
      <c r="K20" s="6">
        <f>'VI mes. 2016'!K20+'III trom.2016'!K20</f>
        <v>13</v>
      </c>
      <c r="L20" s="17">
        <f t="shared" si="3"/>
        <v>0.22807017543859648</v>
      </c>
      <c r="M20" s="6">
        <f>'VI mes. 2016'!M20+'III trom.2016'!M20</f>
        <v>2</v>
      </c>
      <c r="N20" s="17">
        <f t="shared" si="4"/>
        <v>0.03508771929824561</v>
      </c>
      <c r="O20" s="6">
        <f>'VI mes. 2016'!O20+'III trom.2016'!O20</f>
        <v>0</v>
      </c>
      <c r="P20" s="17">
        <f t="shared" si="5"/>
        <v>0</v>
      </c>
      <c r="Q20" s="6">
        <f>'VI mes. 2016'!Q20+'III trom.2016'!Q20</f>
        <v>8</v>
      </c>
      <c r="R20" s="17">
        <f t="shared" si="6"/>
        <v>0.14035087719298245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6">
        <v>0</v>
      </c>
      <c r="D21" s="6">
        <f>'VI mes. 2016'!D21+'III trom.2016'!D21</f>
        <v>22</v>
      </c>
      <c r="E21" s="32">
        <f t="shared" si="0"/>
        <v>22</v>
      </c>
      <c r="F21" s="6">
        <f>'VI mes. 2016'!F21+'III trom.2016'!F21</f>
        <v>19</v>
      </c>
      <c r="G21" s="6">
        <f t="shared" si="1"/>
        <v>3</v>
      </c>
      <c r="H21" s="6">
        <f>'VI mes. 2016'!H21+'III trom.2016'!H21</f>
        <v>19</v>
      </c>
      <c r="I21" s="6">
        <f>'VI mes. 2016'!I21+'III trom.2016'!I21</f>
        <v>13</v>
      </c>
      <c r="J21" s="17">
        <f t="shared" si="2"/>
        <v>0.6842105263157895</v>
      </c>
      <c r="K21" s="6">
        <f>'VI mes. 2016'!K21+'III trom.2016'!K21</f>
        <v>2</v>
      </c>
      <c r="L21" s="17">
        <f t="shared" si="3"/>
        <v>0.10526315789473684</v>
      </c>
      <c r="M21" s="6">
        <f>'VI mes. 2016'!M21+'III trom.2016'!M21</f>
        <v>2</v>
      </c>
      <c r="N21" s="17">
        <f t="shared" si="4"/>
        <v>0.10526315789473684</v>
      </c>
      <c r="O21" s="6">
        <f>'VI mes. 2016'!O21+'III trom.2016'!O21</f>
        <v>2</v>
      </c>
      <c r="P21" s="17">
        <f t="shared" si="5"/>
        <v>0.10526315789473684</v>
      </c>
      <c r="Q21" s="6">
        <f>'VI mes. 2016'!Q21+'III trom.2016'!Q21</f>
        <v>0</v>
      </c>
      <c r="R21" s="17">
        <f t="shared" si="6"/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6">
        <v>1</v>
      </c>
      <c r="D22" s="6">
        <f>'VI mes. 2016'!D22+'III trom.2016'!D22</f>
        <v>58</v>
      </c>
      <c r="E22" s="32">
        <f t="shared" si="0"/>
        <v>59</v>
      </c>
      <c r="F22" s="6">
        <f>'VI mes. 2016'!F22+'III trom.2016'!F22</f>
        <v>51</v>
      </c>
      <c r="G22" s="6">
        <f t="shared" si="1"/>
        <v>8</v>
      </c>
      <c r="H22" s="6">
        <f>'VI mes. 2016'!H22+'III trom.2016'!H22</f>
        <v>51</v>
      </c>
      <c r="I22" s="6">
        <f>'VI mes. 2016'!I22+'III trom.2016'!I22</f>
        <v>33</v>
      </c>
      <c r="J22" s="17">
        <f t="shared" si="2"/>
        <v>0.6470588235294118</v>
      </c>
      <c r="K22" s="6">
        <f>'VI mes. 2016'!K22+'III trom.2016'!K22</f>
        <v>4</v>
      </c>
      <c r="L22" s="17">
        <f t="shared" si="3"/>
        <v>0.0784313725490196</v>
      </c>
      <c r="M22" s="6">
        <f>'VI mes. 2016'!M22+'III trom.2016'!M22</f>
        <v>4</v>
      </c>
      <c r="N22" s="17">
        <f t="shared" si="4"/>
        <v>0.0784313725490196</v>
      </c>
      <c r="O22" s="6">
        <f>'VI mes. 2016'!O22+'III trom.2016'!O22</f>
        <v>0</v>
      </c>
      <c r="P22" s="17">
        <f t="shared" si="5"/>
        <v>0</v>
      </c>
      <c r="Q22" s="6">
        <f>'VI mes. 2016'!Q22+'III trom.2016'!Q22</f>
        <v>10</v>
      </c>
      <c r="R22" s="17">
        <f t="shared" si="6"/>
        <v>0.19607843137254902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6">
        <v>14</v>
      </c>
      <c r="D23" s="6">
        <f>'VI mes. 2016'!D23+'III trom.2016'!D23</f>
        <v>56</v>
      </c>
      <c r="E23" s="32">
        <f t="shared" si="0"/>
        <v>70</v>
      </c>
      <c r="F23" s="6">
        <f>'VI mes. 2016'!F23+'III trom.2016'!F23</f>
        <v>52</v>
      </c>
      <c r="G23" s="6">
        <f t="shared" si="1"/>
        <v>18</v>
      </c>
      <c r="H23" s="6">
        <f>'VI mes. 2016'!H23+'III trom.2016'!H23</f>
        <v>52</v>
      </c>
      <c r="I23" s="6">
        <f>'VI mes. 2016'!I23+'III trom.2016'!I23</f>
        <v>40</v>
      </c>
      <c r="J23" s="17">
        <f t="shared" si="2"/>
        <v>0.7692307692307693</v>
      </c>
      <c r="K23" s="6">
        <f>'VI mes. 2016'!K23+'III trom.2016'!K23</f>
        <v>7</v>
      </c>
      <c r="L23" s="17">
        <f t="shared" si="3"/>
        <v>0.1346153846153846</v>
      </c>
      <c r="M23" s="6">
        <f>'VI mes. 2016'!M23+'III trom.2016'!M23</f>
        <v>0</v>
      </c>
      <c r="N23" s="17">
        <f t="shared" si="4"/>
        <v>0</v>
      </c>
      <c r="O23" s="6">
        <f>'VI mes. 2016'!O23+'III trom.2016'!O23</f>
        <v>1</v>
      </c>
      <c r="P23" s="17">
        <f t="shared" si="5"/>
        <v>0.019230769230769232</v>
      </c>
      <c r="Q23" s="6">
        <f>'VI mes. 2016'!Q23+'III trom.2016'!Q23</f>
        <v>4</v>
      </c>
      <c r="R23" s="17">
        <f t="shared" si="6"/>
        <v>0.07692307692307693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6">
        <v>3</v>
      </c>
      <c r="D24" s="6">
        <f>'VI mes. 2016'!D24+'III trom.2016'!D24</f>
        <v>5</v>
      </c>
      <c r="E24" s="32">
        <f t="shared" si="0"/>
        <v>8</v>
      </c>
      <c r="F24" s="6">
        <f>'VI mes. 2016'!F24+'III trom.2016'!F24</f>
        <v>4</v>
      </c>
      <c r="G24" s="6">
        <f t="shared" si="1"/>
        <v>4</v>
      </c>
      <c r="H24" s="6">
        <f>'VI mes. 2016'!H24+'III trom.2016'!H24</f>
        <v>4</v>
      </c>
      <c r="I24" s="6">
        <f>'VI mes. 2016'!I24+'III trom.2016'!I24</f>
        <v>3</v>
      </c>
      <c r="J24" s="17">
        <f t="shared" si="2"/>
        <v>0.75</v>
      </c>
      <c r="K24" s="6">
        <f>'VI mes. 2016'!K24+'III trom.2016'!K24</f>
        <v>0</v>
      </c>
      <c r="L24" s="17">
        <f t="shared" si="3"/>
        <v>0</v>
      </c>
      <c r="M24" s="6">
        <f>'VI mes. 2016'!M24+'III trom.2016'!M24</f>
        <v>1</v>
      </c>
      <c r="N24" s="17">
        <f t="shared" si="4"/>
        <v>0.25</v>
      </c>
      <c r="O24" s="6">
        <f>'VI mes. 2016'!O24+'III trom.2016'!O24</f>
        <v>0</v>
      </c>
      <c r="P24" s="17">
        <f t="shared" si="5"/>
        <v>0</v>
      </c>
      <c r="Q24" s="6">
        <f>'VI mes. 2016'!Q24+'III trom.2016'!Q24</f>
        <v>0</v>
      </c>
      <c r="R24" s="17">
        <f t="shared" si="6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6">
        <v>0</v>
      </c>
      <c r="D25" s="6">
        <f>'VI mes. 2016'!D25+'III trom.2016'!D25</f>
        <v>24</v>
      </c>
      <c r="E25" s="32">
        <f t="shared" si="0"/>
        <v>24</v>
      </c>
      <c r="F25" s="6">
        <f>'VI mes. 2016'!F25+'III trom.2016'!F25</f>
        <v>20</v>
      </c>
      <c r="G25" s="6">
        <f t="shared" si="1"/>
        <v>4</v>
      </c>
      <c r="H25" s="6">
        <f>'VI mes. 2016'!H25+'III trom.2016'!H25</f>
        <v>20</v>
      </c>
      <c r="I25" s="6">
        <f>'VI mes. 2016'!I25+'III trom.2016'!I25</f>
        <v>14</v>
      </c>
      <c r="J25" s="17">
        <f t="shared" si="2"/>
        <v>0.7</v>
      </c>
      <c r="K25" s="6">
        <f>'VI mes. 2016'!K25+'III trom.2016'!K25</f>
        <v>5</v>
      </c>
      <c r="L25" s="17">
        <f t="shared" si="3"/>
        <v>0.25</v>
      </c>
      <c r="M25" s="6">
        <f>'VI mes. 2016'!M25+'III trom.2016'!M25</f>
        <v>0</v>
      </c>
      <c r="N25" s="17">
        <f t="shared" si="4"/>
        <v>0</v>
      </c>
      <c r="O25" s="6">
        <f>'VI mes. 2016'!O25+'III trom.2016'!O25</f>
        <v>0</v>
      </c>
      <c r="P25" s="17">
        <f t="shared" si="5"/>
        <v>0</v>
      </c>
      <c r="Q25" s="6">
        <f>'VI mes. 2016'!Q25+'III trom.2016'!Q25</f>
        <v>1</v>
      </c>
      <c r="R25" s="17">
        <f t="shared" si="6"/>
        <v>0.05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6">
        <v>0</v>
      </c>
      <c r="D26" s="6">
        <f>'VI mes. 2016'!D26+'III trom.2016'!D26</f>
        <v>30</v>
      </c>
      <c r="E26" s="32">
        <f t="shared" si="0"/>
        <v>30</v>
      </c>
      <c r="F26" s="6">
        <f>'VI mes. 2016'!F26+'III trom.2016'!F26</f>
        <v>26</v>
      </c>
      <c r="G26" s="6">
        <f t="shared" si="1"/>
        <v>4</v>
      </c>
      <c r="H26" s="6">
        <f>'VI mes. 2016'!H26+'III trom.2016'!H26</f>
        <v>26</v>
      </c>
      <c r="I26" s="6">
        <f>'VI mes. 2016'!I26+'III trom.2016'!I26</f>
        <v>18</v>
      </c>
      <c r="J26" s="17">
        <f t="shared" si="2"/>
        <v>0.6923076923076923</v>
      </c>
      <c r="K26" s="6">
        <f>'VI mes. 2016'!K26+'III trom.2016'!K26</f>
        <v>5</v>
      </c>
      <c r="L26" s="17">
        <f t="shared" si="3"/>
        <v>0.19230769230769232</v>
      </c>
      <c r="M26" s="6">
        <f>'VI mes. 2016'!M26+'III trom.2016'!M26</f>
        <v>0</v>
      </c>
      <c r="N26" s="17">
        <f t="shared" si="4"/>
        <v>0</v>
      </c>
      <c r="O26" s="6">
        <f>'VI mes. 2016'!O26+'III trom.2016'!O26</f>
        <v>2</v>
      </c>
      <c r="P26" s="17">
        <f t="shared" si="5"/>
        <v>0.07692307692307693</v>
      </c>
      <c r="Q26" s="6">
        <f>'VI mes. 2016'!Q26+'III trom.2016'!Q26</f>
        <v>1</v>
      </c>
      <c r="R26" s="17">
        <f t="shared" si="6"/>
        <v>0.038461538461538464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6">
        <v>0</v>
      </c>
      <c r="D27" s="6">
        <f>'VI mes. 2016'!D27+'III trom.2016'!D27</f>
        <v>3</v>
      </c>
      <c r="E27" s="32">
        <f t="shared" si="0"/>
        <v>3</v>
      </c>
      <c r="F27" s="6">
        <f>'VI mes. 2016'!F27+'III trom.2016'!F27</f>
        <v>3</v>
      </c>
      <c r="G27" s="6">
        <f t="shared" si="1"/>
        <v>0</v>
      </c>
      <c r="H27" s="6">
        <f>'VI mes. 2016'!H27+'III trom.2016'!H27</f>
        <v>3</v>
      </c>
      <c r="I27" s="6">
        <f>'VI mes. 2016'!I27+'III trom.2016'!I27</f>
        <v>1</v>
      </c>
      <c r="J27" s="17">
        <f t="shared" si="2"/>
        <v>0.3333333333333333</v>
      </c>
      <c r="K27" s="6">
        <f>'VI mes. 2016'!K27+'III trom.2016'!K27</f>
        <v>1</v>
      </c>
      <c r="L27" s="17">
        <f t="shared" si="3"/>
        <v>0.3333333333333333</v>
      </c>
      <c r="M27" s="6">
        <f>'VI mes. 2016'!M27+'III trom.2016'!M27</f>
        <v>0</v>
      </c>
      <c r="N27" s="17">
        <f t="shared" si="4"/>
        <v>0</v>
      </c>
      <c r="O27" s="6">
        <f>'VI mes. 2016'!O27+'III trom.2016'!O27</f>
        <v>0</v>
      </c>
      <c r="P27" s="17">
        <f t="shared" si="5"/>
        <v>0</v>
      </c>
      <c r="Q27" s="6">
        <f>'VI mes. 2016'!Q27+'III trom.2016'!Q27</f>
        <v>1</v>
      </c>
      <c r="R27" s="17">
        <f t="shared" si="6"/>
        <v>0.3333333333333333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6">
        <v>0</v>
      </c>
      <c r="D28" s="6">
        <f>'VI mes. 2016'!D28+'III trom.2016'!D28</f>
        <v>14</v>
      </c>
      <c r="E28" s="32">
        <f t="shared" si="0"/>
        <v>14</v>
      </c>
      <c r="F28" s="6">
        <f>'VI mes. 2016'!F28+'III trom.2016'!F28</f>
        <v>11</v>
      </c>
      <c r="G28" s="6">
        <f t="shared" si="1"/>
        <v>3</v>
      </c>
      <c r="H28" s="6">
        <f>'VI mes. 2016'!H28+'III trom.2016'!H28</f>
        <v>11</v>
      </c>
      <c r="I28" s="6">
        <f>'VI mes. 2016'!I28+'III trom.2016'!I28</f>
        <v>10</v>
      </c>
      <c r="J28" s="17">
        <f t="shared" si="2"/>
        <v>0.9090909090909091</v>
      </c>
      <c r="K28" s="6">
        <f>'VI mes. 2016'!K28+'III trom.2016'!K28</f>
        <v>0</v>
      </c>
      <c r="L28" s="17">
        <f t="shared" si="3"/>
        <v>0</v>
      </c>
      <c r="M28" s="6">
        <f>'VI mes. 2016'!M28+'III trom.2016'!M28</f>
        <v>1</v>
      </c>
      <c r="N28" s="17">
        <f t="shared" si="4"/>
        <v>0.09090909090909091</v>
      </c>
      <c r="O28" s="6">
        <f>'VI mes. 2016'!O28+'III trom.2016'!O28</f>
        <v>0</v>
      </c>
      <c r="P28" s="17">
        <f t="shared" si="5"/>
        <v>0</v>
      </c>
      <c r="Q28" s="6">
        <f>'VI mes. 2016'!Q28+'III trom.2016'!Q28</f>
        <v>0</v>
      </c>
      <c r="R28" s="17">
        <f t="shared" si="6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6">
        <v>6</v>
      </c>
      <c r="D29" s="6">
        <f>'VI mes. 2016'!D29+'III trom.2016'!D29</f>
        <v>23</v>
      </c>
      <c r="E29" s="32">
        <f t="shared" si="0"/>
        <v>29</v>
      </c>
      <c r="F29" s="6">
        <f>'VI mes. 2016'!F29+'III trom.2016'!F29</f>
        <v>21</v>
      </c>
      <c r="G29" s="6">
        <f t="shared" si="1"/>
        <v>8</v>
      </c>
      <c r="H29" s="6">
        <f>'VI mes. 2016'!H29+'III trom.2016'!H29</f>
        <v>21</v>
      </c>
      <c r="I29" s="6">
        <f>'VI mes. 2016'!I29+'III trom.2016'!I29</f>
        <v>17</v>
      </c>
      <c r="J29" s="17">
        <f t="shared" si="2"/>
        <v>0.8095238095238095</v>
      </c>
      <c r="K29" s="6">
        <f>'VI mes. 2016'!K29+'III trom.2016'!K29</f>
        <v>1</v>
      </c>
      <c r="L29" s="17">
        <f t="shared" si="3"/>
        <v>0.047619047619047616</v>
      </c>
      <c r="M29" s="6">
        <f>'VI mes. 2016'!M29+'III trom.2016'!M29</f>
        <v>1</v>
      </c>
      <c r="N29" s="17">
        <f t="shared" si="4"/>
        <v>0.047619047619047616</v>
      </c>
      <c r="O29" s="6">
        <f>'VI mes. 2016'!O29+'III trom.2016'!O29</f>
        <v>0</v>
      </c>
      <c r="P29" s="17">
        <f t="shared" si="5"/>
        <v>0</v>
      </c>
      <c r="Q29" s="6">
        <f>'VI mes. 2016'!Q29+'III trom.2016'!Q29</f>
        <v>2</v>
      </c>
      <c r="R29" s="17">
        <f t="shared" si="6"/>
        <v>0.09523809523809523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6">
        <v>20</v>
      </c>
      <c r="D30" s="6">
        <f>'VI mes. 2016'!D30+'III trom.2016'!D30</f>
        <v>18</v>
      </c>
      <c r="E30" s="32">
        <f t="shared" si="0"/>
        <v>38</v>
      </c>
      <c r="F30" s="6">
        <f>'VI mes. 2016'!F30+'III trom.2016'!F30</f>
        <v>27</v>
      </c>
      <c r="G30" s="6">
        <f t="shared" si="1"/>
        <v>11</v>
      </c>
      <c r="H30" s="6">
        <f>'VI mes. 2016'!H30+'III trom.2016'!H30</f>
        <v>27</v>
      </c>
      <c r="I30" s="6">
        <f>'VI mes. 2016'!I30+'III trom.2016'!I30</f>
        <v>15</v>
      </c>
      <c r="J30" s="17">
        <f t="shared" si="2"/>
        <v>0.5555555555555556</v>
      </c>
      <c r="K30" s="6">
        <f>'VI mes. 2016'!K30+'III trom.2016'!K30</f>
        <v>1</v>
      </c>
      <c r="L30" s="17">
        <f t="shared" si="3"/>
        <v>0.037037037037037035</v>
      </c>
      <c r="M30" s="6">
        <f>'VI mes. 2016'!M30+'III trom.2016'!M30</f>
        <v>7</v>
      </c>
      <c r="N30" s="17">
        <f t="shared" si="4"/>
        <v>0.25925925925925924</v>
      </c>
      <c r="O30" s="6">
        <f>'VI mes. 2016'!O30+'III trom.2016'!O30</f>
        <v>0</v>
      </c>
      <c r="P30" s="17">
        <f t="shared" si="5"/>
        <v>0</v>
      </c>
      <c r="Q30" s="6">
        <f>'VI mes. 2016'!Q30+'III trom.2016'!Q30</f>
        <v>4</v>
      </c>
      <c r="R30" s="17">
        <f t="shared" si="6"/>
        <v>0.14814814814814814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6">
        <v>14</v>
      </c>
      <c r="D31" s="6">
        <f>'VI mes. 2016'!D31+'III trom.2016'!D31</f>
        <v>62</v>
      </c>
      <c r="E31" s="32">
        <f t="shared" si="0"/>
        <v>76</v>
      </c>
      <c r="F31" s="6">
        <f>'VI mes. 2016'!F31+'III trom.2016'!F31</f>
        <v>51</v>
      </c>
      <c r="G31" s="6">
        <f t="shared" si="1"/>
        <v>25</v>
      </c>
      <c r="H31" s="6">
        <f>'VI mes. 2016'!H31+'III trom.2016'!H31</f>
        <v>51</v>
      </c>
      <c r="I31" s="6">
        <f>'VI mes. 2016'!I31+'III trom.2016'!I31</f>
        <v>33</v>
      </c>
      <c r="J31" s="17">
        <f t="shared" si="2"/>
        <v>0.6470588235294118</v>
      </c>
      <c r="K31" s="6">
        <f>'VI mes. 2016'!K31+'III trom.2016'!K31</f>
        <v>12</v>
      </c>
      <c r="L31" s="17">
        <f t="shared" si="3"/>
        <v>0.23529411764705882</v>
      </c>
      <c r="M31" s="6">
        <f>'VI mes. 2016'!M31+'III trom.2016'!M31</f>
        <v>4</v>
      </c>
      <c r="N31" s="17">
        <f t="shared" si="4"/>
        <v>0.0784313725490196</v>
      </c>
      <c r="O31" s="6">
        <f>'VI mes. 2016'!O31+'III trom.2016'!O31</f>
        <v>1</v>
      </c>
      <c r="P31" s="17">
        <f t="shared" si="5"/>
        <v>0.0196078431372549</v>
      </c>
      <c r="Q31" s="6">
        <f>'VI mes. 2016'!Q31+'III trom.2016'!Q31</f>
        <v>1</v>
      </c>
      <c r="R31" s="17">
        <f t="shared" si="6"/>
        <v>0.0196078431372549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6">
        <v>4</v>
      </c>
      <c r="D32" s="6">
        <f>'VI mes. 2016'!D32+'III trom.2016'!D32</f>
        <v>0</v>
      </c>
      <c r="E32" s="32">
        <f t="shared" si="0"/>
        <v>4</v>
      </c>
      <c r="F32" s="6">
        <f>'VI mes. 2016'!F32+'III trom.2016'!F32</f>
        <v>0</v>
      </c>
      <c r="G32" s="6">
        <f t="shared" si="1"/>
        <v>4</v>
      </c>
      <c r="H32" s="6">
        <f>'VI mes. 2016'!H32+'III trom.2016'!H32</f>
        <v>0</v>
      </c>
      <c r="I32" s="6">
        <f>'VI mes. 2016'!I32+'III trom.2016'!I32</f>
        <v>0</v>
      </c>
      <c r="J32" s="17">
        <v>0</v>
      </c>
      <c r="K32" s="6">
        <f>'VI mes. 2016'!K32+'III trom.2016'!K32</f>
        <v>0</v>
      </c>
      <c r="L32" s="17">
        <v>0</v>
      </c>
      <c r="M32" s="6">
        <f>'VI mes. 2016'!M32+'III trom.2016'!M32</f>
        <v>0</v>
      </c>
      <c r="N32" s="17">
        <v>0</v>
      </c>
      <c r="O32" s="6">
        <f>'VI mes. 2016'!O32+'III trom.2016'!O32</f>
        <v>0</v>
      </c>
      <c r="P32" s="17">
        <v>0</v>
      </c>
      <c r="Q32" s="6">
        <f>'VI mes. 2016'!Q32+'III trom.2016'!Q32</f>
        <v>0</v>
      </c>
      <c r="R32" s="17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6">
        <v>5</v>
      </c>
      <c r="D33" s="6">
        <f>'VI mes. 2016'!D33+'III trom.2016'!D33</f>
        <v>68</v>
      </c>
      <c r="E33" s="32">
        <f t="shared" si="0"/>
        <v>73</v>
      </c>
      <c r="F33" s="6">
        <f>'VI mes. 2016'!F33+'III trom.2016'!F33</f>
        <v>62</v>
      </c>
      <c r="G33" s="6">
        <f t="shared" si="1"/>
        <v>11</v>
      </c>
      <c r="H33" s="6">
        <f>'VI mes. 2016'!H33+'III trom.2016'!H33</f>
        <v>62</v>
      </c>
      <c r="I33" s="6">
        <f>'VI mes. 2016'!I33+'III trom.2016'!I33</f>
        <v>40</v>
      </c>
      <c r="J33" s="17">
        <f t="shared" si="2"/>
        <v>0.6451612903225806</v>
      </c>
      <c r="K33" s="6">
        <f>'VI mes. 2016'!K33+'III trom.2016'!K33</f>
        <v>14</v>
      </c>
      <c r="L33" s="17">
        <f t="shared" si="3"/>
        <v>0.22580645161290322</v>
      </c>
      <c r="M33" s="6">
        <f>'VI mes. 2016'!M33+'III trom.2016'!M33</f>
        <v>6</v>
      </c>
      <c r="N33" s="17">
        <f t="shared" si="4"/>
        <v>0.0967741935483871</v>
      </c>
      <c r="O33" s="6">
        <f>'VI mes. 2016'!O33+'III trom.2016'!O33</f>
        <v>0</v>
      </c>
      <c r="P33" s="17">
        <f t="shared" si="5"/>
        <v>0</v>
      </c>
      <c r="Q33" s="6">
        <f>'VI mes. 2016'!Q33+'III trom.2016'!Q33</f>
        <v>2</v>
      </c>
      <c r="R33" s="17">
        <f t="shared" si="6"/>
        <v>0.03225806451612903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6">
        <v>6</v>
      </c>
      <c r="D34" s="6">
        <f>'VI mes. 2016'!D34+'III trom.2016'!D34</f>
        <v>30</v>
      </c>
      <c r="E34" s="32">
        <f t="shared" si="0"/>
        <v>36</v>
      </c>
      <c r="F34" s="6">
        <f>'VI mes. 2016'!F34+'III trom.2016'!F34</f>
        <v>26</v>
      </c>
      <c r="G34" s="6">
        <f t="shared" si="1"/>
        <v>10</v>
      </c>
      <c r="H34" s="6">
        <f>'VI mes. 2016'!H34+'III trom.2016'!H34</f>
        <v>26</v>
      </c>
      <c r="I34" s="6">
        <f>'VI mes. 2016'!I34+'III trom.2016'!I34</f>
        <v>15</v>
      </c>
      <c r="J34" s="17">
        <f t="shared" si="2"/>
        <v>0.5769230769230769</v>
      </c>
      <c r="K34" s="6">
        <f>'VI mes. 2016'!K34+'III trom.2016'!K34</f>
        <v>3</v>
      </c>
      <c r="L34" s="17">
        <f t="shared" si="3"/>
        <v>0.11538461538461539</v>
      </c>
      <c r="M34" s="6">
        <f>'VI mes. 2016'!M34+'III trom.2016'!M34</f>
        <v>1</v>
      </c>
      <c r="N34" s="17">
        <f t="shared" si="4"/>
        <v>0.038461538461538464</v>
      </c>
      <c r="O34" s="6">
        <f>'VI mes. 2016'!O34+'III trom.2016'!O34</f>
        <v>0</v>
      </c>
      <c r="P34" s="17">
        <f t="shared" si="5"/>
        <v>0</v>
      </c>
      <c r="Q34" s="6">
        <f>'VI mes. 2016'!Q34+'III trom.2016'!Q34</f>
        <v>7</v>
      </c>
      <c r="R34" s="17">
        <f t="shared" si="6"/>
        <v>0.2692307692307692</v>
      </c>
      <c r="T34" s="13"/>
      <c r="U34" s="13"/>
      <c r="V34" s="13"/>
      <c r="W34" s="13"/>
      <c r="X34" s="13"/>
    </row>
    <row r="35" spans="1:24" ht="15.75" thickBot="1">
      <c r="A35" s="10">
        <v>32</v>
      </c>
      <c r="B35" s="10" t="s">
        <v>45</v>
      </c>
      <c r="C35" s="6">
        <v>20</v>
      </c>
      <c r="D35" s="7">
        <f>'VI mes. 2016'!D35+'III trom.2016'!D35</f>
        <v>61</v>
      </c>
      <c r="E35" s="33">
        <f t="shared" si="0"/>
        <v>81</v>
      </c>
      <c r="F35" s="7">
        <f>'VI mes. 2016'!F35+'III trom.2016'!F35</f>
        <v>54</v>
      </c>
      <c r="G35" s="7">
        <f t="shared" si="1"/>
        <v>27</v>
      </c>
      <c r="H35" s="7">
        <f>'VI mes. 2016'!H35+'III trom.2016'!H35</f>
        <v>54</v>
      </c>
      <c r="I35" s="7">
        <f>'VI mes. 2016'!I35+'III trom.2016'!I35</f>
        <v>37</v>
      </c>
      <c r="J35" s="34">
        <f t="shared" si="2"/>
        <v>0.6851851851851852</v>
      </c>
      <c r="K35" s="7">
        <f>'VI mes. 2016'!K35+'III trom.2016'!K35</f>
        <v>12</v>
      </c>
      <c r="L35" s="34">
        <f t="shared" si="3"/>
        <v>0.2222222222222222</v>
      </c>
      <c r="M35" s="7">
        <f>'VI mes. 2016'!M35+'III trom.2016'!M35</f>
        <v>3</v>
      </c>
      <c r="N35" s="34">
        <f t="shared" si="4"/>
        <v>0.05555555555555555</v>
      </c>
      <c r="O35" s="7">
        <f>'VI mes. 2016'!O35+'III trom.2016'!O35</f>
        <v>0</v>
      </c>
      <c r="P35" s="34">
        <f t="shared" si="5"/>
        <v>0</v>
      </c>
      <c r="Q35" s="7">
        <f>'VI mes. 2016'!Q35+'III trom.2016'!Q35</f>
        <v>2</v>
      </c>
      <c r="R35" s="34">
        <f t="shared" si="6"/>
        <v>0.037037037037037035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31">
        <v>238</v>
      </c>
      <c r="D36" s="15">
        <f>'VI mes. 2016'!D36+'III trom.2016'!D36</f>
        <v>1007</v>
      </c>
      <c r="E36" s="36">
        <f t="shared" si="0"/>
        <v>1245</v>
      </c>
      <c r="F36" s="15">
        <f>'VI mes. 2016'!F36+'III trom.2016'!F36</f>
        <v>921</v>
      </c>
      <c r="G36" s="15">
        <f t="shared" si="1"/>
        <v>324</v>
      </c>
      <c r="H36" s="15">
        <f>'VI mes. 2016'!H36+'III trom.2016'!H36</f>
        <v>921</v>
      </c>
      <c r="I36" s="15">
        <f>'VI mes. 2016'!I36+'III trom.2016'!I36</f>
        <v>607</v>
      </c>
      <c r="J36" s="35">
        <f t="shared" si="2"/>
        <v>0.6590662323561346</v>
      </c>
      <c r="K36" s="15">
        <f>'VI mes. 2016'!K36+'III trom.2016'!K36</f>
        <v>161</v>
      </c>
      <c r="L36" s="35">
        <f t="shared" si="3"/>
        <v>0.1748099891422367</v>
      </c>
      <c r="M36" s="15">
        <f>'VI mes. 2016'!M36+'III trom.2016'!M36</f>
        <v>66</v>
      </c>
      <c r="N36" s="35">
        <f t="shared" si="4"/>
        <v>0.07166123778501629</v>
      </c>
      <c r="O36" s="15">
        <f>'VI mes. 2016'!O36+'III trom.2016'!O36</f>
        <v>11</v>
      </c>
      <c r="P36" s="35">
        <f t="shared" si="5"/>
        <v>0.011943539630836048</v>
      </c>
      <c r="Q36" s="15">
        <f>'VI mes. 2016'!Q36+'III trom.2016'!Q36</f>
        <v>76</v>
      </c>
      <c r="R36" s="35">
        <f t="shared" si="6"/>
        <v>0.08251900108577633</v>
      </c>
      <c r="T36" s="13"/>
      <c r="U36" s="13"/>
      <c r="V36" s="13"/>
      <c r="W36" s="13"/>
      <c r="X36" s="13"/>
    </row>
    <row r="37" spans="7:11" ht="15">
      <c r="G37" s="12"/>
      <c r="K37" s="12"/>
    </row>
    <row r="38" ht="15">
      <c r="M38" t="s">
        <v>47</v>
      </c>
    </row>
    <row r="39" ht="15">
      <c r="M39" t="s">
        <v>32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2016-07-06T06:13:01Z</cp:lastPrinted>
  <dcterms:created xsi:type="dcterms:W3CDTF">2012-01-16T12:50:19Z</dcterms:created>
  <dcterms:modified xsi:type="dcterms:W3CDTF">2016-11-03T10:04:01Z</dcterms:modified>
  <cp:category/>
  <cp:version/>
  <cp:contentType/>
  <cp:contentStatus/>
</cp:coreProperties>
</file>