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1550" activeTab="6"/>
  </bookViews>
  <sheets>
    <sheet name="I trom.2015." sheetId="1" r:id="rId1"/>
    <sheet name="II trom.2015. " sheetId="2" r:id="rId2"/>
    <sheet name="VI mes. 2015" sheetId="3" r:id="rId3"/>
    <sheet name="III mes. 2015 " sheetId="4" r:id="rId4"/>
    <sheet name="IX mes. 2015 " sheetId="5" r:id="rId5"/>
    <sheet name="IV trom.2015" sheetId="6" r:id="rId6"/>
    <sheet name="Godisnji 2015" sheetId="7" r:id="rId7"/>
    <sheet name="Sheet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<sst xmlns="http://schemas.openxmlformats.org/spreadsheetml/2006/main" count="406" uniqueCount="59">
  <si>
    <t>ИЗВЕШТАЈ О КВАЛИТЕТУ РАДА СУДИЈА ПРЕКРШАЈНОГ СУДА У НИШУ</t>
  </si>
  <si>
    <t>Образац П.6</t>
  </si>
  <si>
    <t>Шифра судије</t>
  </si>
  <si>
    <t>Име и презиме</t>
  </si>
  <si>
    <t>Пренето из претходног периода</t>
  </si>
  <si>
    <t>Изјављене жалбе</t>
  </si>
  <si>
    <t>УКУПНО У РАДУ</t>
  </si>
  <si>
    <t>УКУПНО РЕШЕНО</t>
  </si>
  <si>
    <t>УКУПНО НЕРЕШЕНО</t>
  </si>
  <si>
    <t>К В А Л И Т Е Т</t>
  </si>
  <si>
    <t>Укупно одлука</t>
  </si>
  <si>
    <t>Потврђено</t>
  </si>
  <si>
    <t>Укинуто</t>
  </si>
  <si>
    <t>Преиначено</t>
  </si>
  <si>
    <t>Обустава застара гоњења</t>
  </si>
  <si>
    <t>Смањена</t>
  </si>
  <si>
    <t>Повећана</t>
  </si>
  <si>
    <t>Број</t>
  </si>
  <si>
    <t>%(9/6*100)</t>
  </si>
  <si>
    <t>%(11/6*100)</t>
  </si>
  <si>
    <t>%(13/6*100)</t>
  </si>
  <si>
    <t>%(15/6*100)</t>
  </si>
  <si>
    <t>%(17/6*100)</t>
  </si>
  <si>
    <t>Весна Филиповић</t>
  </si>
  <si>
    <t>Светлана Здравковић</t>
  </si>
  <si>
    <t>Христина Јаблановић</t>
  </si>
  <si>
    <t>Тања Бејатовић Савић</t>
  </si>
  <si>
    <t>Светлана Велинов</t>
  </si>
  <si>
    <t>Сузана Крстић</t>
  </si>
  <si>
    <t>Марија Џомбић</t>
  </si>
  <si>
    <t>Елијана Игњатовић</t>
  </si>
  <si>
    <t>Мирјана Стојановић</t>
  </si>
  <si>
    <t>Драгана Ћирковић</t>
  </si>
  <si>
    <t>Вера Цвјетковић</t>
  </si>
  <si>
    <t>Љиљана Николић</t>
  </si>
  <si>
    <t>Слађана Гуџугановић</t>
  </si>
  <si>
    <t>Младеновић П. Јелена</t>
  </si>
  <si>
    <t>Зорица Петровић</t>
  </si>
  <si>
    <t>Лидија Стошић</t>
  </si>
  <si>
    <t>Сузана Менковић</t>
  </si>
  <si>
    <t>Милутин Зековић</t>
  </si>
  <si>
    <t>Младеновић С.Јелена</t>
  </si>
  <si>
    <t>Лела Дамјанић</t>
  </si>
  <si>
    <t>Славиша Михајловић</t>
  </si>
  <si>
    <t>Снежана Марковић</t>
  </si>
  <si>
    <t>Јасмина Шпаравало</t>
  </si>
  <si>
    <t>Мишел Марковић</t>
  </si>
  <si>
    <t>Милијана Живковић</t>
  </si>
  <si>
    <t>Братислав Стефановић</t>
  </si>
  <si>
    <t>Надежда Димитријевић</t>
  </si>
  <si>
    <t>УКУПНО</t>
  </si>
  <si>
    <t>у извештајном периоду_oд 01.01.-31.03.2015. године</t>
  </si>
  <si>
    <t>Председник суда</t>
  </si>
  <si>
    <t>у извештајном периоду_oд 01.04.-30.06.2015. године</t>
  </si>
  <si>
    <t>у извештајном периоду_oд 01.01.-30.06.2015. године</t>
  </si>
  <si>
    <t>у извештајном периоду_oд 01.07.-30.09.2015. године</t>
  </si>
  <si>
    <t>у извештајном периоду_oд 01.01.-30.09.2015. године</t>
  </si>
  <si>
    <t>у извештајном периоду_oд 01.10.-31.12.2015. године</t>
  </si>
  <si>
    <t>у извештајном периоду_oд 01.01.-31.12.2015. године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</si>
</sst>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[$-241A]d\.\ mmmm\ yyyy"/>
    <numFmt numFmtId="191" formatCode="0.0%"/>
    <numFmt numFmtId="192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10" xfId="55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2" xfId="55" applyBorder="1" applyAlignment="1">
      <alignment horizontal="center" vertical="center" wrapText="1"/>
      <protection/>
    </xf>
    <xf numFmtId="0" fontId="2" fillId="0" borderId="11" xfId="55" applyBorder="1" applyAlignment="1">
      <alignment horizontal="center" vertical="center" wrapText="1"/>
      <protection/>
    </xf>
    <xf numFmtId="0" fontId="2" fillId="0" borderId="13" xfId="55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9" fontId="2" fillId="0" borderId="11" xfId="55" applyNumberFormat="1" applyFont="1" applyBorder="1" applyAlignment="1">
      <alignment horizontal="center" vertical="center" wrapText="1"/>
      <protection/>
    </xf>
    <xf numFmtId="9" fontId="2" fillId="0" borderId="12" xfId="55" applyNumberFormat="1" applyFont="1" applyBorder="1" applyAlignment="1">
      <alignment horizontal="center" vertical="center" wrapText="1"/>
      <protection/>
    </xf>
    <xf numFmtId="9" fontId="2" fillId="0" borderId="13" xfId="55" applyNumberFormat="1" applyFont="1" applyBorder="1" applyAlignment="1">
      <alignment horizontal="center" vertical="center" wrapText="1"/>
      <protection/>
    </xf>
    <xf numFmtId="9" fontId="4" fillId="0" borderId="10" xfId="55" applyNumberFormat="1" applyFont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9" fontId="2" fillId="0" borderId="12" xfId="58" applyNumberFormat="1" applyFont="1" applyBorder="1" applyAlignment="1">
      <alignment horizontal="center" vertical="center" wrapText="1"/>
    </xf>
    <xf numFmtId="10" fontId="0" fillId="0" borderId="0" xfId="58" applyNumberFormat="1" applyFont="1" applyAlignment="1">
      <alignment/>
    </xf>
    <xf numFmtId="0" fontId="2" fillId="0" borderId="14" xfId="55" applyFont="1" applyBorder="1" applyAlignment="1">
      <alignment horizontal="center" vertical="center" wrapText="1"/>
      <protection/>
    </xf>
    <xf numFmtId="9" fontId="2" fillId="0" borderId="14" xfId="55" applyNumberFormat="1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9" fontId="2" fillId="0" borderId="15" xfId="55" applyNumberFormat="1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9" fontId="4" fillId="0" borderId="10" xfId="55" applyNumberFormat="1" applyFont="1" applyBorder="1" applyAlignment="1">
      <alignment horizontal="center" vertical="center" wrapText="1"/>
      <protection/>
    </xf>
    <xf numFmtId="9" fontId="2" fillId="0" borderId="14" xfId="58" applyFont="1" applyBorder="1" applyAlignment="1">
      <alignment horizontal="center" vertical="center" wrapText="1"/>
    </xf>
    <xf numFmtId="9" fontId="2" fillId="0" borderId="12" xfId="58" applyFont="1" applyBorder="1" applyAlignment="1">
      <alignment horizontal="center" vertical="center" wrapText="1"/>
    </xf>
    <xf numFmtId="9" fontId="4" fillId="0" borderId="10" xfId="58" applyFont="1" applyBorder="1" applyAlignment="1">
      <alignment horizontal="center" vertical="center" wrapText="1"/>
    </xf>
    <xf numFmtId="9" fontId="2" fillId="0" borderId="16" xfId="58" applyFont="1" applyBorder="1" applyAlignment="1">
      <alignment horizontal="center" vertical="center" wrapText="1"/>
    </xf>
    <xf numFmtId="9" fontId="2" fillId="0" borderId="16" xfId="55" applyNumberFormat="1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2" fillId="0" borderId="17" xfId="55" applyFont="1" applyBorder="1" applyAlignment="1">
      <alignment horizontal="center" vertical="center" wrapText="1"/>
      <protection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19" xfId="55" applyFont="1" applyBorder="1" applyAlignment="1">
      <alignment horizontal="center" vertical="center" wrapText="1"/>
      <protection/>
    </xf>
    <xf numFmtId="9" fontId="2" fillId="0" borderId="19" xfId="58" applyFont="1" applyBorder="1" applyAlignment="1">
      <alignment horizontal="center" vertical="center" wrapText="1"/>
    </xf>
    <xf numFmtId="0" fontId="2" fillId="0" borderId="20" xfId="55" applyFont="1" applyBorder="1" applyAlignment="1">
      <alignment horizontal="center" vertical="center" wrapText="1"/>
      <protection/>
    </xf>
    <xf numFmtId="9" fontId="4" fillId="0" borderId="10" xfId="58" applyFont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 textRotation="90"/>
      <protection/>
    </xf>
    <xf numFmtId="0" fontId="3" fillId="0" borderId="21" xfId="55" applyFont="1" applyBorder="1" applyAlignment="1">
      <alignment horizontal="center" vertical="center" textRotation="90"/>
      <protection/>
    </xf>
    <xf numFmtId="0" fontId="3" fillId="0" borderId="22" xfId="55" applyFont="1" applyBorder="1" applyAlignment="1">
      <alignment horizontal="center" vertical="center" textRotation="90"/>
      <protection/>
    </xf>
    <xf numFmtId="49" fontId="3" fillId="0" borderId="10" xfId="55" applyNumberFormat="1" applyFont="1" applyBorder="1" applyAlignment="1">
      <alignment horizontal="center" vertical="center" textRotation="90"/>
      <protection/>
    </xf>
    <xf numFmtId="49" fontId="3" fillId="0" borderId="21" xfId="55" applyNumberFormat="1" applyFont="1" applyBorder="1" applyAlignment="1">
      <alignment horizontal="center" vertical="center" textRotation="90"/>
      <protection/>
    </xf>
    <xf numFmtId="2" fontId="3" fillId="0" borderId="10" xfId="55" applyNumberFormat="1" applyFont="1" applyBorder="1" applyAlignment="1">
      <alignment horizontal="center" vertical="center" textRotation="90"/>
      <protection/>
    </xf>
    <xf numFmtId="2" fontId="3" fillId="0" borderId="21" xfId="55" applyNumberFormat="1" applyFont="1" applyBorder="1" applyAlignment="1">
      <alignment horizontal="center" vertical="center" textRotation="90"/>
      <protection/>
    </xf>
    <xf numFmtId="0" fontId="2" fillId="0" borderId="0" xfId="55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3" fillId="0" borderId="23" xfId="55" applyFont="1" applyBorder="1" applyAlignment="1">
      <alignment horizontal="center" vertical="center" textRotation="90"/>
      <protection/>
    </xf>
    <xf numFmtId="0" fontId="3" fillId="0" borderId="24" xfId="55" applyFont="1" applyBorder="1" applyAlignment="1">
      <alignment horizontal="center" vertical="center" textRotation="90"/>
      <protection/>
    </xf>
    <xf numFmtId="0" fontId="3" fillId="0" borderId="25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7" xfId="55" applyFont="1" applyBorder="1" applyAlignment="1">
      <alignment horizontal="center"/>
      <protection/>
    </xf>
    <xf numFmtId="0" fontId="3" fillId="0" borderId="28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9" sqref="C9:C36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">
      <c r="A2" s="46" t="s">
        <v>51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37" t="s">
        <v>2</v>
      </c>
      <c r="B4" s="48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52" t="s">
        <v>9</v>
      </c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6.5" thickBot="1">
      <c r="A5" s="37"/>
      <c r="B5" s="48"/>
      <c r="C5" s="37"/>
      <c r="D5" s="37"/>
      <c r="E5" s="37"/>
      <c r="F5" s="37"/>
      <c r="G5" s="37"/>
      <c r="H5" s="37" t="s">
        <v>10</v>
      </c>
      <c r="I5" s="53" t="s">
        <v>11</v>
      </c>
      <c r="J5" s="53"/>
      <c r="K5" s="53" t="s">
        <v>12</v>
      </c>
      <c r="L5" s="53"/>
      <c r="M5" s="53" t="s">
        <v>13</v>
      </c>
      <c r="N5" s="53"/>
      <c r="O5" s="53"/>
      <c r="P5" s="53"/>
      <c r="Q5" s="54" t="s">
        <v>14</v>
      </c>
      <c r="R5" s="55"/>
    </row>
    <row r="6" spans="1:18" ht="16.5" thickBot="1">
      <c r="A6" s="37"/>
      <c r="B6" s="48"/>
      <c r="C6" s="37"/>
      <c r="D6" s="37"/>
      <c r="E6" s="37"/>
      <c r="F6" s="37"/>
      <c r="G6" s="37"/>
      <c r="H6" s="37"/>
      <c r="I6" s="53"/>
      <c r="J6" s="53"/>
      <c r="K6" s="53"/>
      <c r="L6" s="53"/>
      <c r="M6" s="53" t="s">
        <v>15</v>
      </c>
      <c r="N6" s="53"/>
      <c r="O6" s="50" t="s">
        <v>16</v>
      </c>
      <c r="P6" s="51"/>
      <c r="Q6" s="56"/>
      <c r="R6" s="57"/>
    </row>
    <row r="7" spans="1:18" ht="15.75" thickBot="1">
      <c r="A7" s="37"/>
      <c r="B7" s="48"/>
      <c r="C7" s="37"/>
      <c r="D7" s="37"/>
      <c r="E7" s="37"/>
      <c r="F7" s="37"/>
      <c r="G7" s="37"/>
      <c r="H7" s="37"/>
      <c r="I7" s="37" t="s">
        <v>17</v>
      </c>
      <c r="J7" s="37" t="s">
        <v>18</v>
      </c>
      <c r="K7" s="37" t="s">
        <v>17</v>
      </c>
      <c r="L7" s="40" t="s">
        <v>19</v>
      </c>
      <c r="M7" s="37" t="s">
        <v>17</v>
      </c>
      <c r="N7" s="42" t="s">
        <v>20</v>
      </c>
      <c r="O7" s="37" t="s">
        <v>17</v>
      </c>
      <c r="P7" s="38" t="s">
        <v>21</v>
      </c>
      <c r="Q7" s="38" t="s">
        <v>17</v>
      </c>
      <c r="R7" s="38" t="s">
        <v>22</v>
      </c>
    </row>
    <row r="8" spans="1:18" ht="86.25" customHeight="1" thickBot="1">
      <c r="A8" s="38"/>
      <c r="B8" s="49"/>
      <c r="C8" s="38"/>
      <c r="D8" s="38"/>
      <c r="E8" s="38"/>
      <c r="F8" s="38"/>
      <c r="G8" s="38"/>
      <c r="H8" s="38"/>
      <c r="I8" s="38"/>
      <c r="J8" s="38"/>
      <c r="K8" s="38"/>
      <c r="L8" s="41"/>
      <c r="M8" s="38"/>
      <c r="N8" s="43"/>
      <c r="O8" s="38"/>
      <c r="P8" s="39"/>
      <c r="Q8" s="39"/>
      <c r="R8" s="39"/>
    </row>
    <row r="9" spans="1:24" ht="15">
      <c r="A9" s="9">
        <v>1</v>
      </c>
      <c r="B9" s="9" t="s">
        <v>23</v>
      </c>
      <c r="C9" s="5">
        <v>20</v>
      </c>
      <c r="D9" s="5">
        <v>34</v>
      </c>
      <c r="E9" s="5">
        <f aca="true" t="shared" si="0" ref="E9:E36">SUM(C9:D9)</f>
        <v>54</v>
      </c>
      <c r="F9" s="5">
        <v>28</v>
      </c>
      <c r="G9" s="5">
        <f aca="true" t="shared" si="1" ref="G9:G36">E9-F9</f>
        <v>26</v>
      </c>
      <c r="H9" s="5">
        <v>28</v>
      </c>
      <c r="I9" s="5">
        <v>10</v>
      </c>
      <c r="J9" s="12">
        <f aca="true" t="shared" si="2" ref="J9:J36">I9/F9</f>
        <v>0.35714285714285715</v>
      </c>
      <c r="K9" s="5">
        <v>15</v>
      </c>
      <c r="L9" s="12">
        <f aca="true" t="shared" si="3" ref="L9:L36">K9/F9</f>
        <v>0.5357142857142857</v>
      </c>
      <c r="M9" s="5">
        <v>0</v>
      </c>
      <c r="N9" s="12">
        <f aca="true" t="shared" si="4" ref="N9:N16">M9/F9</f>
        <v>0</v>
      </c>
      <c r="O9" s="5">
        <v>1</v>
      </c>
      <c r="P9" s="12">
        <v>0.03</v>
      </c>
      <c r="Q9" s="5">
        <v>2</v>
      </c>
      <c r="R9" s="12">
        <f aca="true" t="shared" si="5" ref="R9:R36">Q9/F9</f>
        <v>0.07142857142857142</v>
      </c>
      <c r="T9" s="18"/>
      <c r="U9" s="18"/>
      <c r="V9" s="18"/>
      <c r="W9" s="18"/>
      <c r="X9" s="18"/>
    </row>
    <row r="10" spans="1:24" ht="15">
      <c r="A10" s="8">
        <v>2</v>
      </c>
      <c r="B10" s="8" t="s">
        <v>24</v>
      </c>
      <c r="C10" s="6">
        <v>23</v>
      </c>
      <c r="D10" s="6">
        <v>18</v>
      </c>
      <c r="E10" s="6">
        <f t="shared" si="0"/>
        <v>41</v>
      </c>
      <c r="F10" s="6">
        <v>15</v>
      </c>
      <c r="G10" s="6">
        <f t="shared" si="1"/>
        <v>26</v>
      </c>
      <c r="H10" s="6">
        <v>15</v>
      </c>
      <c r="I10" s="6">
        <v>9</v>
      </c>
      <c r="J10" s="13">
        <f t="shared" si="2"/>
        <v>0.6</v>
      </c>
      <c r="K10" s="6">
        <v>5</v>
      </c>
      <c r="L10" s="13">
        <f t="shared" si="3"/>
        <v>0.3333333333333333</v>
      </c>
      <c r="M10" s="6">
        <v>1</v>
      </c>
      <c r="N10" s="13">
        <f t="shared" si="4"/>
        <v>0.06666666666666667</v>
      </c>
      <c r="O10" s="6">
        <v>0</v>
      </c>
      <c r="P10" s="13">
        <f aca="true" t="shared" si="6" ref="P10:P36">O10/F10</f>
        <v>0</v>
      </c>
      <c r="Q10" s="6">
        <v>0</v>
      </c>
      <c r="R10" s="13">
        <f t="shared" si="5"/>
        <v>0</v>
      </c>
      <c r="T10" s="18"/>
      <c r="U10" s="18"/>
      <c r="V10" s="18"/>
      <c r="W10" s="18"/>
      <c r="X10" s="18"/>
    </row>
    <row r="11" spans="1:24" ht="15">
      <c r="A11" s="8">
        <v>3</v>
      </c>
      <c r="B11" s="8" t="s">
        <v>25</v>
      </c>
      <c r="C11" s="6">
        <v>7</v>
      </c>
      <c r="D11" s="6">
        <v>0</v>
      </c>
      <c r="E11" s="6">
        <f t="shared" si="0"/>
        <v>7</v>
      </c>
      <c r="F11" s="6">
        <v>0</v>
      </c>
      <c r="G11" s="6">
        <f t="shared" si="1"/>
        <v>7</v>
      </c>
      <c r="H11" s="6">
        <v>0</v>
      </c>
      <c r="I11" s="6">
        <v>0</v>
      </c>
      <c r="J11" s="13">
        <v>0</v>
      </c>
      <c r="K11" s="6">
        <v>0</v>
      </c>
      <c r="L11" s="13">
        <v>0</v>
      </c>
      <c r="M11" s="6">
        <v>0</v>
      </c>
      <c r="N11" s="13">
        <v>0</v>
      </c>
      <c r="O11" s="6">
        <v>0</v>
      </c>
      <c r="P11" s="13">
        <v>0</v>
      </c>
      <c r="Q11" s="6">
        <v>0</v>
      </c>
      <c r="R11" s="13">
        <v>0</v>
      </c>
      <c r="T11" s="18"/>
      <c r="U11" s="18"/>
      <c r="V11" s="18"/>
      <c r="W11" s="18"/>
      <c r="X11" s="18"/>
    </row>
    <row r="12" spans="1:24" ht="15">
      <c r="A12" s="8">
        <v>4</v>
      </c>
      <c r="B12" s="8" t="s">
        <v>26</v>
      </c>
      <c r="C12" s="6">
        <v>40</v>
      </c>
      <c r="D12" s="6">
        <v>35</v>
      </c>
      <c r="E12" s="6">
        <f t="shared" si="0"/>
        <v>75</v>
      </c>
      <c r="F12" s="6">
        <v>26</v>
      </c>
      <c r="G12" s="6">
        <f t="shared" si="1"/>
        <v>49</v>
      </c>
      <c r="H12" s="6">
        <v>26</v>
      </c>
      <c r="I12" s="6">
        <v>9</v>
      </c>
      <c r="J12" s="13">
        <f t="shared" si="2"/>
        <v>0.34615384615384615</v>
      </c>
      <c r="K12" s="6">
        <v>12</v>
      </c>
      <c r="L12" s="13">
        <f t="shared" si="3"/>
        <v>0.46153846153846156</v>
      </c>
      <c r="M12" s="6">
        <v>1</v>
      </c>
      <c r="N12" s="13">
        <v>0.03</v>
      </c>
      <c r="O12" s="6">
        <v>2</v>
      </c>
      <c r="P12" s="13">
        <f t="shared" si="6"/>
        <v>0.07692307692307693</v>
      </c>
      <c r="Q12" s="6">
        <v>2</v>
      </c>
      <c r="R12" s="13">
        <f t="shared" si="5"/>
        <v>0.07692307692307693</v>
      </c>
      <c r="T12" s="18"/>
      <c r="U12" s="18"/>
      <c r="V12" s="18"/>
      <c r="W12" s="18"/>
      <c r="X12" s="18"/>
    </row>
    <row r="13" spans="1:24" ht="15">
      <c r="A13" s="8">
        <v>5</v>
      </c>
      <c r="B13" s="8" t="s">
        <v>27</v>
      </c>
      <c r="C13" s="6">
        <v>26</v>
      </c>
      <c r="D13" s="6">
        <v>9</v>
      </c>
      <c r="E13" s="6">
        <f t="shared" si="0"/>
        <v>35</v>
      </c>
      <c r="F13" s="6">
        <v>12</v>
      </c>
      <c r="G13" s="6">
        <f t="shared" si="1"/>
        <v>23</v>
      </c>
      <c r="H13" s="6">
        <v>12</v>
      </c>
      <c r="I13" s="6">
        <v>8</v>
      </c>
      <c r="J13" s="13">
        <f t="shared" si="2"/>
        <v>0.6666666666666666</v>
      </c>
      <c r="K13" s="6">
        <v>4</v>
      </c>
      <c r="L13" s="13">
        <f t="shared" si="3"/>
        <v>0.3333333333333333</v>
      </c>
      <c r="M13" s="6">
        <v>0</v>
      </c>
      <c r="N13" s="13">
        <f t="shared" si="4"/>
        <v>0</v>
      </c>
      <c r="O13" s="6">
        <v>0</v>
      </c>
      <c r="P13" s="13">
        <f t="shared" si="6"/>
        <v>0</v>
      </c>
      <c r="Q13" s="6">
        <v>0</v>
      </c>
      <c r="R13" s="13">
        <f t="shared" si="5"/>
        <v>0</v>
      </c>
      <c r="T13" s="18"/>
      <c r="U13" s="18"/>
      <c r="V13" s="18"/>
      <c r="W13" s="18"/>
      <c r="X13" s="18"/>
    </row>
    <row r="14" spans="1:24" ht="15">
      <c r="A14" s="8">
        <v>6</v>
      </c>
      <c r="B14" s="8" t="s">
        <v>28</v>
      </c>
      <c r="C14" s="6">
        <v>22</v>
      </c>
      <c r="D14" s="6">
        <v>26</v>
      </c>
      <c r="E14" s="6">
        <f t="shared" si="0"/>
        <v>48</v>
      </c>
      <c r="F14" s="6">
        <v>17</v>
      </c>
      <c r="G14" s="6">
        <f t="shared" si="1"/>
        <v>31</v>
      </c>
      <c r="H14" s="6">
        <v>17</v>
      </c>
      <c r="I14" s="6">
        <v>11</v>
      </c>
      <c r="J14" s="13">
        <f t="shared" si="2"/>
        <v>0.6470588235294118</v>
      </c>
      <c r="K14" s="6">
        <v>4</v>
      </c>
      <c r="L14" s="13">
        <v>0.23</v>
      </c>
      <c r="M14" s="6">
        <v>1</v>
      </c>
      <c r="N14" s="13">
        <f t="shared" si="4"/>
        <v>0.058823529411764705</v>
      </c>
      <c r="O14" s="6">
        <v>0</v>
      </c>
      <c r="P14" s="13">
        <f t="shared" si="6"/>
        <v>0</v>
      </c>
      <c r="Q14" s="6">
        <v>1</v>
      </c>
      <c r="R14" s="13">
        <f t="shared" si="5"/>
        <v>0.058823529411764705</v>
      </c>
      <c r="T14" s="18"/>
      <c r="U14" s="18"/>
      <c r="V14" s="18"/>
      <c r="W14" s="18"/>
      <c r="X14" s="18"/>
    </row>
    <row r="15" spans="1:24" ht="15">
      <c r="A15" s="8">
        <v>7</v>
      </c>
      <c r="B15" s="8" t="s">
        <v>29</v>
      </c>
      <c r="C15" s="6">
        <v>7</v>
      </c>
      <c r="D15" s="6">
        <v>26</v>
      </c>
      <c r="E15" s="6">
        <f t="shared" si="0"/>
        <v>33</v>
      </c>
      <c r="F15" s="6">
        <v>21</v>
      </c>
      <c r="G15" s="6">
        <f t="shared" si="1"/>
        <v>12</v>
      </c>
      <c r="H15" s="6">
        <v>21</v>
      </c>
      <c r="I15" s="6">
        <v>15</v>
      </c>
      <c r="J15" s="13">
        <f t="shared" si="2"/>
        <v>0.7142857142857143</v>
      </c>
      <c r="K15" s="6">
        <v>4</v>
      </c>
      <c r="L15" s="17">
        <f t="shared" si="3"/>
        <v>0.19047619047619047</v>
      </c>
      <c r="M15" s="6">
        <v>1</v>
      </c>
      <c r="N15" s="13">
        <f t="shared" si="4"/>
        <v>0.047619047619047616</v>
      </c>
      <c r="O15" s="6">
        <v>0</v>
      </c>
      <c r="P15" s="13">
        <f t="shared" si="6"/>
        <v>0</v>
      </c>
      <c r="Q15" s="6">
        <v>1</v>
      </c>
      <c r="R15" s="13">
        <f t="shared" si="5"/>
        <v>0.047619047619047616</v>
      </c>
      <c r="T15" s="18"/>
      <c r="U15" s="18"/>
      <c r="V15" s="18"/>
      <c r="W15" s="18"/>
      <c r="X15" s="18"/>
    </row>
    <row r="16" spans="1:24" ht="15">
      <c r="A16" s="8">
        <v>8</v>
      </c>
      <c r="B16" s="8" t="s">
        <v>30</v>
      </c>
      <c r="C16" s="6">
        <v>11</v>
      </c>
      <c r="D16" s="6">
        <v>25</v>
      </c>
      <c r="E16" s="6">
        <f t="shared" si="0"/>
        <v>36</v>
      </c>
      <c r="F16" s="6">
        <v>21</v>
      </c>
      <c r="G16" s="6">
        <f t="shared" si="1"/>
        <v>15</v>
      </c>
      <c r="H16" s="6">
        <v>21</v>
      </c>
      <c r="I16" s="6">
        <v>13</v>
      </c>
      <c r="J16" s="13">
        <f t="shared" si="2"/>
        <v>0.6190476190476191</v>
      </c>
      <c r="K16" s="6">
        <v>5</v>
      </c>
      <c r="L16" s="13">
        <f t="shared" si="3"/>
        <v>0.23809523809523808</v>
      </c>
      <c r="M16" s="6">
        <v>0</v>
      </c>
      <c r="N16" s="13">
        <f t="shared" si="4"/>
        <v>0</v>
      </c>
      <c r="O16" s="6">
        <v>0</v>
      </c>
      <c r="P16" s="13">
        <f t="shared" si="6"/>
        <v>0</v>
      </c>
      <c r="Q16" s="6">
        <v>3</v>
      </c>
      <c r="R16" s="13">
        <f t="shared" si="5"/>
        <v>0.14285714285714285</v>
      </c>
      <c r="T16" s="18"/>
      <c r="U16" s="18"/>
      <c r="V16" s="18"/>
      <c r="W16" s="18"/>
      <c r="X16" s="18"/>
    </row>
    <row r="17" spans="1:24" ht="15">
      <c r="A17" s="8">
        <v>9</v>
      </c>
      <c r="B17" s="8" t="s">
        <v>31</v>
      </c>
      <c r="C17" s="6">
        <v>8</v>
      </c>
      <c r="D17" s="6">
        <v>25</v>
      </c>
      <c r="E17" s="6">
        <f t="shared" si="0"/>
        <v>33</v>
      </c>
      <c r="F17" s="6">
        <v>26</v>
      </c>
      <c r="G17" s="6">
        <f t="shared" si="1"/>
        <v>7</v>
      </c>
      <c r="H17" s="6">
        <v>26</v>
      </c>
      <c r="I17" s="6">
        <v>20</v>
      </c>
      <c r="J17" s="13">
        <f t="shared" si="2"/>
        <v>0.7692307692307693</v>
      </c>
      <c r="K17" s="6">
        <v>3</v>
      </c>
      <c r="L17" s="13">
        <v>0.11</v>
      </c>
      <c r="M17" s="6">
        <v>1</v>
      </c>
      <c r="N17" s="13">
        <f aca="true" t="shared" si="7" ref="N17:N36">M17/F17</f>
        <v>0.038461538461538464</v>
      </c>
      <c r="O17" s="6">
        <v>0</v>
      </c>
      <c r="P17" s="13">
        <f t="shared" si="6"/>
        <v>0</v>
      </c>
      <c r="Q17" s="6">
        <v>2</v>
      </c>
      <c r="R17" s="13">
        <f t="shared" si="5"/>
        <v>0.07692307692307693</v>
      </c>
      <c r="T17" s="18"/>
      <c r="U17" s="18"/>
      <c r="V17" s="18"/>
      <c r="W17" s="18"/>
      <c r="X17" s="18"/>
    </row>
    <row r="18" spans="1:24" ht="15">
      <c r="A18" s="8">
        <v>10</v>
      </c>
      <c r="B18" s="8" t="s">
        <v>32</v>
      </c>
      <c r="C18" s="6">
        <v>1</v>
      </c>
      <c r="D18" s="6">
        <v>10</v>
      </c>
      <c r="E18" s="6">
        <f t="shared" si="0"/>
        <v>11</v>
      </c>
      <c r="F18" s="6">
        <v>7</v>
      </c>
      <c r="G18" s="6">
        <f t="shared" si="1"/>
        <v>4</v>
      </c>
      <c r="H18" s="6">
        <v>7</v>
      </c>
      <c r="I18" s="6">
        <v>5</v>
      </c>
      <c r="J18" s="13">
        <v>0.72</v>
      </c>
      <c r="K18" s="6">
        <v>2</v>
      </c>
      <c r="L18" s="13">
        <v>0.28</v>
      </c>
      <c r="M18" s="6">
        <v>0</v>
      </c>
      <c r="N18" s="13">
        <f t="shared" si="7"/>
        <v>0</v>
      </c>
      <c r="O18" s="6">
        <v>0</v>
      </c>
      <c r="P18" s="13">
        <f t="shared" si="6"/>
        <v>0</v>
      </c>
      <c r="Q18" s="6">
        <v>0</v>
      </c>
      <c r="R18" s="13">
        <f t="shared" si="5"/>
        <v>0</v>
      </c>
      <c r="T18" s="18"/>
      <c r="U18" s="18"/>
      <c r="V18" s="18"/>
      <c r="W18" s="18"/>
      <c r="X18" s="18"/>
    </row>
    <row r="19" spans="1:24" ht="15">
      <c r="A19" s="8">
        <v>11</v>
      </c>
      <c r="B19" s="8" t="s">
        <v>33</v>
      </c>
      <c r="C19" s="6">
        <v>4</v>
      </c>
      <c r="D19" s="6">
        <v>7</v>
      </c>
      <c r="E19" s="6">
        <f t="shared" si="0"/>
        <v>11</v>
      </c>
      <c r="F19" s="6">
        <v>7</v>
      </c>
      <c r="G19" s="6">
        <f t="shared" si="1"/>
        <v>4</v>
      </c>
      <c r="H19" s="6">
        <v>7</v>
      </c>
      <c r="I19" s="6">
        <v>2</v>
      </c>
      <c r="J19" s="13">
        <f t="shared" si="2"/>
        <v>0.2857142857142857</v>
      </c>
      <c r="K19" s="6">
        <v>2</v>
      </c>
      <c r="L19" s="13">
        <v>0.28</v>
      </c>
      <c r="M19" s="6">
        <v>2</v>
      </c>
      <c r="N19" s="13">
        <f t="shared" si="7"/>
        <v>0.2857142857142857</v>
      </c>
      <c r="O19" s="6">
        <v>0</v>
      </c>
      <c r="P19" s="13">
        <f t="shared" si="6"/>
        <v>0</v>
      </c>
      <c r="Q19" s="6">
        <v>1</v>
      </c>
      <c r="R19" s="13">
        <f t="shared" si="5"/>
        <v>0.14285714285714285</v>
      </c>
      <c r="T19" s="18"/>
      <c r="U19" s="18"/>
      <c r="V19" s="18"/>
      <c r="W19" s="18"/>
      <c r="X19" s="18"/>
    </row>
    <row r="20" spans="1:24" ht="15">
      <c r="A20" s="8">
        <v>12</v>
      </c>
      <c r="B20" s="8" t="s">
        <v>34</v>
      </c>
      <c r="C20" s="6">
        <v>6</v>
      </c>
      <c r="D20" s="6">
        <v>18</v>
      </c>
      <c r="E20" s="6">
        <f t="shared" si="0"/>
        <v>24</v>
      </c>
      <c r="F20" s="6">
        <v>12</v>
      </c>
      <c r="G20" s="6">
        <f t="shared" si="1"/>
        <v>12</v>
      </c>
      <c r="H20" s="6">
        <v>12</v>
      </c>
      <c r="I20" s="6">
        <v>8</v>
      </c>
      <c r="J20" s="13">
        <f t="shared" si="2"/>
        <v>0.6666666666666666</v>
      </c>
      <c r="K20" s="6">
        <v>3</v>
      </c>
      <c r="L20" s="13">
        <f t="shared" si="3"/>
        <v>0.25</v>
      </c>
      <c r="M20" s="6">
        <v>1</v>
      </c>
      <c r="N20" s="13">
        <f t="shared" si="7"/>
        <v>0.08333333333333333</v>
      </c>
      <c r="O20" s="6">
        <v>0</v>
      </c>
      <c r="P20" s="13">
        <f t="shared" si="6"/>
        <v>0</v>
      </c>
      <c r="Q20" s="6">
        <v>0</v>
      </c>
      <c r="R20" s="13">
        <f t="shared" si="5"/>
        <v>0</v>
      </c>
      <c r="T20" s="18"/>
      <c r="U20" s="18"/>
      <c r="V20" s="18"/>
      <c r="W20" s="18"/>
      <c r="X20" s="18"/>
    </row>
    <row r="21" spans="1:24" ht="15">
      <c r="A21" s="8">
        <v>13</v>
      </c>
      <c r="B21" s="8" t="s">
        <v>35</v>
      </c>
      <c r="C21" s="6">
        <v>12</v>
      </c>
      <c r="D21" s="6">
        <v>32</v>
      </c>
      <c r="E21" s="6">
        <f t="shared" si="0"/>
        <v>44</v>
      </c>
      <c r="F21" s="6">
        <v>26</v>
      </c>
      <c r="G21" s="6">
        <f t="shared" si="1"/>
        <v>18</v>
      </c>
      <c r="H21" s="6">
        <v>26</v>
      </c>
      <c r="I21" s="6">
        <v>17</v>
      </c>
      <c r="J21" s="13">
        <f t="shared" si="2"/>
        <v>0.6538461538461539</v>
      </c>
      <c r="K21" s="6">
        <v>5</v>
      </c>
      <c r="L21" s="13">
        <f t="shared" si="3"/>
        <v>0.19230769230769232</v>
      </c>
      <c r="M21" s="6">
        <v>0</v>
      </c>
      <c r="N21" s="13">
        <f t="shared" si="7"/>
        <v>0</v>
      </c>
      <c r="O21" s="6">
        <v>2</v>
      </c>
      <c r="P21" s="13">
        <f t="shared" si="6"/>
        <v>0.07692307692307693</v>
      </c>
      <c r="Q21" s="6">
        <v>2</v>
      </c>
      <c r="R21" s="13">
        <f t="shared" si="5"/>
        <v>0.07692307692307693</v>
      </c>
      <c r="T21" s="18"/>
      <c r="U21" s="18"/>
      <c r="V21" s="18"/>
      <c r="W21" s="18"/>
      <c r="X21" s="18"/>
    </row>
    <row r="22" spans="1:24" ht="15">
      <c r="A22" s="8">
        <v>14</v>
      </c>
      <c r="B22" s="8" t="s">
        <v>36</v>
      </c>
      <c r="C22" s="6">
        <v>7</v>
      </c>
      <c r="D22" s="6">
        <v>0</v>
      </c>
      <c r="E22" s="6">
        <f t="shared" si="0"/>
        <v>7</v>
      </c>
      <c r="F22" s="6">
        <v>0</v>
      </c>
      <c r="G22" s="6">
        <f t="shared" si="1"/>
        <v>7</v>
      </c>
      <c r="H22" s="6">
        <v>0</v>
      </c>
      <c r="I22" s="6">
        <v>0</v>
      </c>
      <c r="J22" s="13">
        <v>0</v>
      </c>
      <c r="K22" s="6">
        <v>0</v>
      </c>
      <c r="L22" s="13">
        <v>0</v>
      </c>
      <c r="M22" s="6">
        <v>0</v>
      </c>
      <c r="N22" s="13">
        <v>0</v>
      </c>
      <c r="O22" s="6">
        <v>0</v>
      </c>
      <c r="P22" s="13">
        <v>0</v>
      </c>
      <c r="Q22" s="6">
        <v>0</v>
      </c>
      <c r="R22" s="13">
        <v>0</v>
      </c>
      <c r="T22" s="18"/>
      <c r="U22" s="18"/>
      <c r="V22" s="18"/>
      <c r="W22" s="18"/>
      <c r="X22" s="18"/>
    </row>
    <row r="23" spans="1:24" ht="15">
      <c r="A23" s="8">
        <v>15</v>
      </c>
      <c r="B23" s="8" t="s">
        <v>37</v>
      </c>
      <c r="C23" s="6">
        <v>3</v>
      </c>
      <c r="D23" s="6">
        <v>2</v>
      </c>
      <c r="E23" s="6">
        <f t="shared" si="0"/>
        <v>5</v>
      </c>
      <c r="F23" s="6">
        <v>4</v>
      </c>
      <c r="G23" s="6">
        <f t="shared" si="1"/>
        <v>1</v>
      </c>
      <c r="H23" s="6">
        <v>4</v>
      </c>
      <c r="I23" s="6">
        <v>3</v>
      </c>
      <c r="J23" s="13">
        <f t="shared" si="2"/>
        <v>0.75</v>
      </c>
      <c r="K23" s="6">
        <v>0</v>
      </c>
      <c r="L23" s="13">
        <f t="shared" si="3"/>
        <v>0</v>
      </c>
      <c r="M23" s="6">
        <v>0</v>
      </c>
      <c r="N23" s="13">
        <f t="shared" si="7"/>
        <v>0</v>
      </c>
      <c r="O23" s="6">
        <v>1</v>
      </c>
      <c r="P23" s="13">
        <f t="shared" si="6"/>
        <v>0.25</v>
      </c>
      <c r="Q23" s="6">
        <v>0</v>
      </c>
      <c r="R23" s="13">
        <f t="shared" si="5"/>
        <v>0</v>
      </c>
      <c r="T23" s="18"/>
      <c r="U23" s="18"/>
      <c r="V23" s="18"/>
      <c r="W23" s="18"/>
      <c r="X23" s="18"/>
    </row>
    <row r="24" spans="1:24" ht="15">
      <c r="A24" s="8">
        <v>16</v>
      </c>
      <c r="B24" s="8" t="s">
        <v>38</v>
      </c>
      <c r="C24" s="6">
        <v>0</v>
      </c>
      <c r="D24" s="6">
        <v>0</v>
      </c>
      <c r="E24" s="6">
        <f t="shared" si="0"/>
        <v>0</v>
      </c>
      <c r="F24" s="6">
        <v>0</v>
      </c>
      <c r="G24" s="6">
        <f t="shared" si="1"/>
        <v>0</v>
      </c>
      <c r="H24" s="6">
        <v>0</v>
      </c>
      <c r="I24" s="6">
        <v>0</v>
      </c>
      <c r="J24" s="13">
        <v>0</v>
      </c>
      <c r="K24" s="6">
        <v>0</v>
      </c>
      <c r="L24" s="13">
        <v>0</v>
      </c>
      <c r="M24" s="6">
        <v>0</v>
      </c>
      <c r="N24" s="13">
        <v>0</v>
      </c>
      <c r="O24" s="6">
        <v>0</v>
      </c>
      <c r="P24" s="13">
        <v>0</v>
      </c>
      <c r="Q24" s="6">
        <v>0</v>
      </c>
      <c r="R24" s="13">
        <v>0</v>
      </c>
      <c r="T24" s="18"/>
      <c r="U24" s="18"/>
      <c r="V24" s="18"/>
      <c r="W24" s="18"/>
      <c r="X24" s="18"/>
    </row>
    <row r="25" spans="1:24" ht="15">
      <c r="A25" s="8">
        <v>17</v>
      </c>
      <c r="B25" s="8" t="s">
        <v>39</v>
      </c>
      <c r="C25" s="6">
        <v>5</v>
      </c>
      <c r="D25" s="6">
        <v>14</v>
      </c>
      <c r="E25" s="6">
        <f t="shared" si="0"/>
        <v>19</v>
      </c>
      <c r="F25" s="6">
        <v>14</v>
      </c>
      <c r="G25" s="6">
        <f t="shared" si="1"/>
        <v>5</v>
      </c>
      <c r="H25" s="6">
        <v>14</v>
      </c>
      <c r="I25" s="6">
        <v>7</v>
      </c>
      <c r="J25" s="13">
        <f t="shared" si="2"/>
        <v>0.5</v>
      </c>
      <c r="K25" s="6">
        <v>5</v>
      </c>
      <c r="L25" s="13">
        <f t="shared" si="3"/>
        <v>0.35714285714285715</v>
      </c>
      <c r="M25" s="6">
        <v>0</v>
      </c>
      <c r="N25" s="13">
        <f t="shared" si="7"/>
        <v>0</v>
      </c>
      <c r="O25" s="6">
        <v>1</v>
      </c>
      <c r="P25" s="13">
        <f t="shared" si="6"/>
        <v>0.07142857142857142</v>
      </c>
      <c r="Q25" s="6">
        <v>1</v>
      </c>
      <c r="R25" s="13">
        <f t="shared" si="5"/>
        <v>0.07142857142857142</v>
      </c>
      <c r="T25" s="18"/>
      <c r="U25" s="18"/>
      <c r="V25" s="18"/>
      <c r="W25" s="18"/>
      <c r="X25" s="18"/>
    </row>
    <row r="26" spans="1:24" ht="15">
      <c r="A26" s="8">
        <v>18</v>
      </c>
      <c r="B26" s="8" t="s">
        <v>40</v>
      </c>
      <c r="C26" s="6">
        <v>46</v>
      </c>
      <c r="D26" s="6">
        <v>14</v>
      </c>
      <c r="E26" s="6">
        <f t="shared" si="0"/>
        <v>60</v>
      </c>
      <c r="F26" s="6">
        <v>8</v>
      </c>
      <c r="G26" s="6">
        <f t="shared" si="1"/>
        <v>52</v>
      </c>
      <c r="H26" s="6">
        <v>8</v>
      </c>
      <c r="I26" s="6">
        <v>7</v>
      </c>
      <c r="J26" s="13">
        <f t="shared" si="2"/>
        <v>0.875</v>
      </c>
      <c r="K26" s="6">
        <v>1</v>
      </c>
      <c r="L26" s="13">
        <v>0.12</v>
      </c>
      <c r="M26" s="6">
        <v>0</v>
      </c>
      <c r="N26" s="13">
        <f t="shared" si="7"/>
        <v>0</v>
      </c>
      <c r="O26" s="6">
        <v>0</v>
      </c>
      <c r="P26" s="13">
        <f t="shared" si="6"/>
        <v>0</v>
      </c>
      <c r="Q26" s="6">
        <v>0</v>
      </c>
      <c r="R26" s="13">
        <f t="shared" si="5"/>
        <v>0</v>
      </c>
      <c r="T26" s="18"/>
      <c r="U26" s="18"/>
      <c r="V26" s="18"/>
      <c r="W26" s="18"/>
      <c r="X26" s="18"/>
    </row>
    <row r="27" spans="1:24" ht="15">
      <c r="A27" s="8">
        <v>19</v>
      </c>
      <c r="B27" s="8" t="s">
        <v>41</v>
      </c>
      <c r="C27" s="6">
        <v>5</v>
      </c>
      <c r="D27" s="6">
        <v>15</v>
      </c>
      <c r="E27" s="6">
        <f t="shared" si="0"/>
        <v>20</v>
      </c>
      <c r="F27" s="6">
        <v>12</v>
      </c>
      <c r="G27" s="6">
        <f t="shared" si="1"/>
        <v>8</v>
      </c>
      <c r="H27" s="6">
        <v>12</v>
      </c>
      <c r="I27" s="6">
        <v>10</v>
      </c>
      <c r="J27" s="13">
        <f t="shared" si="2"/>
        <v>0.8333333333333334</v>
      </c>
      <c r="K27" s="6">
        <v>2</v>
      </c>
      <c r="L27" s="13">
        <f t="shared" si="3"/>
        <v>0.16666666666666666</v>
      </c>
      <c r="M27" s="6">
        <v>0</v>
      </c>
      <c r="N27" s="13">
        <f t="shared" si="7"/>
        <v>0</v>
      </c>
      <c r="O27" s="6">
        <v>0</v>
      </c>
      <c r="P27" s="13">
        <f t="shared" si="6"/>
        <v>0</v>
      </c>
      <c r="Q27" s="6">
        <v>0</v>
      </c>
      <c r="R27" s="13">
        <f t="shared" si="5"/>
        <v>0</v>
      </c>
      <c r="T27" s="18"/>
      <c r="U27" s="18"/>
      <c r="V27" s="18"/>
      <c r="W27" s="18"/>
      <c r="X27" s="18"/>
    </row>
    <row r="28" spans="1:24" ht="15">
      <c r="A28" s="8">
        <v>26</v>
      </c>
      <c r="B28" s="8" t="s">
        <v>42</v>
      </c>
      <c r="C28" s="6">
        <v>10</v>
      </c>
      <c r="D28" s="6">
        <v>9</v>
      </c>
      <c r="E28" s="6">
        <f t="shared" si="0"/>
        <v>19</v>
      </c>
      <c r="F28" s="6">
        <v>7</v>
      </c>
      <c r="G28" s="6">
        <f t="shared" si="1"/>
        <v>12</v>
      </c>
      <c r="H28" s="6">
        <v>7</v>
      </c>
      <c r="I28" s="6">
        <v>4</v>
      </c>
      <c r="J28" s="13">
        <f t="shared" si="2"/>
        <v>0.5714285714285714</v>
      </c>
      <c r="K28" s="6">
        <v>3</v>
      </c>
      <c r="L28" s="13">
        <f t="shared" si="3"/>
        <v>0.42857142857142855</v>
      </c>
      <c r="M28" s="6">
        <v>0</v>
      </c>
      <c r="N28" s="13">
        <f t="shared" si="7"/>
        <v>0</v>
      </c>
      <c r="O28" s="6">
        <v>0</v>
      </c>
      <c r="P28" s="13">
        <f t="shared" si="6"/>
        <v>0</v>
      </c>
      <c r="Q28" s="6">
        <v>0</v>
      </c>
      <c r="R28" s="13">
        <f t="shared" si="5"/>
        <v>0</v>
      </c>
      <c r="T28" s="18"/>
      <c r="U28" s="18"/>
      <c r="V28" s="18"/>
      <c r="W28" s="18"/>
      <c r="X28" s="18"/>
    </row>
    <row r="29" spans="1:24" ht="15">
      <c r="A29" s="8">
        <v>27</v>
      </c>
      <c r="B29" s="8" t="s">
        <v>43</v>
      </c>
      <c r="C29" s="6">
        <v>59</v>
      </c>
      <c r="D29" s="6">
        <v>9</v>
      </c>
      <c r="E29" s="6">
        <f t="shared" si="0"/>
        <v>68</v>
      </c>
      <c r="F29" s="6">
        <v>8</v>
      </c>
      <c r="G29" s="6">
        <f t="shared" si="1"/>
        <v>60</v>
      </c>
      <c r="H29" s="6">
        <v>8</v>
      </c>
      <c r="I29" s="6">
        <v>4</v>
      </c>
      <c r="J29" s="13">
        <f t="shared" si="2"/>
        <v>0.5</v>
      </c>
      <c r="K29" s="6">
        <v>3</v>
      </c>
      <c r="L29" s="13">
        <f t="shared" si="3"/>
        <v>0.375</v>
      </c>
      <c r="M29" s="6">
        <v>0</v>
      </c>
      <c r="N29" s="13">
        <f t="shared" si="7"/>
        <v>0</v>
      </c>
      <c r="O29" s="6">
        <v>0</v>
      </c>
      <c r="P29" s="13">
        <f t="shared" si="6"/>
        <v>0</v>
      </c>
      <c r="Q29" s="6">
        <v>1</v>
      </c>
      <c r="R29" s="13">
        <v>0.12</v>
      </c>
      <c r="T29" s="18"/>
      <c r="U29" s="18"/>
      <c r="V29" s="18"/>
      <c r="W29" s="18"/>
      <c r="X29" s="18"/>
    </row>
    <row r="30" spans="1:24" ht="15">
      <c r="A30" s="8">
        <v>28</v>
      </c>
      <c r="B30" s="8" t="s">
        <v>44</v>
      </c>
      <c r="C30" s="6">
        <v>10</v>
      </c>
      <c r="D30" s="6">
        <v>29</v>
      </c>
      <c r="E30" s="6">
        <f t="shared" si="0"/>
        <v>39</v>
      </c>
      <c r="F30" s="6">
        <v>22</v>
      </c>
      <c r="G30" s="6">
        <f t="shared" si="1"/>
        <v>17</v>
      </c>
      <c r="H30" s="6">
        <v>22</v>
      </c>
      <c r="I30" s="6">
        <v>10</v>
      </c>
      <c r="J30" s="13">
        <f t="shared" si="2"/>
        <v>0.45454545454545453</v>
      </c>
      <c r="K30" s="6">
        <v>9</v>
      </c>
      <c r="L30" s="13">
        <v>0.4</v>
      </c>
      <c r="M30" s="6">
        <v>1</v>
      </c>
      <c r="N30" s="13">
        <f t="shared" si="7"/>
        <v>0.045454545454545456</v>
      </c>
      <c r="O30" s="6">
        <v>1</v>
      </c>
      <c r="P30" s="13">
        <f t="shared" si="6"/>
        <v>0.045454545454545456</v>
      </c>
      <c r="Q30" s="6">
        <v>1</v>
      </c>
      <c r="R30" s="13">
        <f t="shared" si="5"/>
        <v>0.045454545454545456</v>
      </c>
      <c r="T30" s="18"/>
      <c r="U30" s="18"/>
      <c r="V30" s="18"/>
      <c r="W30" s="18"/>
      <c r="X30" s="18"/>
    </row>
    <row r="31" spans="1:24" ht="15">
      <c r="A31" s="8">
        <v>29</v>
      </c>
      <c r="B31" s="8" t="s">
        <v>45</v>
      </c>
      <c r="C31" s="6">
        <v>8</v>
      </c>
      <c r="D31" s="6">
        <v>14</v>
      </c>
      <c r="E31" s="6">
        <f t="shared" si="0"/>
        <v>22</v>
      </c>
      <c r="F31" s="6">
        <v>14</v>
      </c>
      <c r="G31" s="6">
        <f t="shared" si="1"/>
        <v>8</v>
      </c>
      <c r="H31" s="6">
        <v>14</v>
      </c>
      <c r="I31" s="6">
        <v>7</v>
      </c>
      <c r="J31" s="13">
        <f t="shared" si="2"/>
        <v>0.5</v>
      </c>
      <c r="K31" s="6">
        <v>4</v>
      </c>
      <c r="L31" s="13">
        <f t="shared" si="3"/>
        <v>0.2857142857142857</v>
      </c>
      <c r="M31" s="6">
        <v>2</v>
      </c>
      <c r="N31" s="13">
        <f t="shared" si="7"/>
        <v>0.14285714285714285</v>
      </c>
      <c r="O31" s="6">
        <v>0</v>
      </c>
      <c r="P31" s="13">
        <f t="shared" si="6"/>
        <v>0</v>
      </c>
      <c r="Q31" s="6">
        <v>1</v>
      </c>
      <c r="R31" s="13">
        <f t="shared" si="5"/>
        <v>0.07142857142857142</v>
      </c>
      <c r="T31" s="18"/>
      <c r="U31" s="18"/>
      <c r="V31" s="18"/>
      <c r="W31" s="18"/>
      <c r="X31" s="18"/>
    </row>
    <row r="32" spans="1:24" ht="15">
      <c r="A32" s="8">
        <v>30</v>
      </c>
      <c r="B32" s="8" t="s">
        <v>46</v>
      </c>
      <c r="C32" s="6">
        <v>1</v>
      </c>
      <c r="D32" s="6">
        <v>16</v>
      </c>
      <c r="E32" s="6">
        <f t="shared" si="0"/>
        <v>17</v>
      </c>
      <c r="F32" s="6">
        <v>12</v>
      </c>
      <c r="G32" s="6">
        <f t="shared" si="1"/>
        <v>5</v>
      </c>
      <c r="H32" s="6">
        <v>12</v>
      </c>
      <c r="I32" s="6">
        <v>5</v>
      </c>
      <c r="J32" s="13">
        <f t="shared" si="2"/>
        <v>0.4166666666666667</v>
      </c>
      <c r="K32" s="6">
        <v>5</v>
      </c>
      <c r="L32" s="13">
        <f t="shared" si="3"/>
        <v>0.4166666666666667</v>
      </c>
      <c r="M32" s="6">
        <v>0</v>
      </c>
      <c r="N32" s="13">
        <f t="shared" si="7"/>
        <v>0</v>
      </c>
      <c r="O32" s="6">
        <v>1</v>
      </c>
      <c r="P32" s="13">
        <f t="shared" si="6"/>
        <v>0.08333333333333333</v>
      </c>
      <c r="Q32" s="6">
        <v>1</v>
      </c>
      <c r="R32" s="13">
        <f t="shared" si="5"/>
        <v>0.08333333333333333</v>
      </c>
      <c r="T32" s="18"/>
      <c r="U32" s="18"/>
      <c r="V32" s="18"/>
      <c r="W32" s="18"/>
      <c r="X32" s="18"/>
    </row>
    <row r="33" spans="1:24" ht="15">
      <c r="A33" s="8">
        <v>31</v>
      </c>
      <c r="B33" s="8" t="s">
        <v>47</v>
      </c>
      <c r="C33" s="6">
        <v>7</v>
      </c>
      <c r="D33" s="6">
        <v>7</v>
      </c>
      <c r="E33" s="6">
        <f t="shared" si="0"/>
        <v>14</v>
      </c>
      <c r="F33" s="6">
        <v>4</v>
      </c>
      <c r="G33" s="6">
        <f t="shared" si="1"/>
        <v>10</v>
      </c>
      <c r="H33" s="6">
        <v>4</v>
      </c>
      <c r="I33" s="6">
        <v>1</v>
      </c>
      <c r="J33" s="17">
        <f t="shared" si="2"/>
        <v>0.25</v>
      </c>
      <c r="K33" s="6">
        <v>2</v>
      </c>
      <c r="L33" s="17">
        <f t="shared" si="3"/>
        <v>0.5</v>
      </c>
      <c r="M33" s="6">
        <v>0</v>
      </c>
      <c r="N33" s="17">
        <f t="shared" si="7"/>
        <v>0</v>
      </c>
      <c r="O33" s="6">
        <v>1</v>
      </c>
      <c r="P33" s="13">
        <f t="shared" si="6"/>
        <v>0.25</v>
      </c>
      <c r="Q33" s="6">
        <v>0</v>
      </c>
      <c r="R33" s="17">
        <f t="shared" si="5"/>
        <v>0</v>
      </c>
      <c r="T33" s="18"/>
      <c r="U33" s="18"/>
      <c r="V33" s="18"/>
      <c r="W33" s="18"/>
      <c r="X33" s="18"/>
    </row>
    <row r="34" spans="1:24" ht="15">
      <c r="A34" s="8">
        <v>32</v>
      </c>
      <c r="B34" s="8" t="s">
        <v>48</v>
      </c>
      <c r="C34" s="6">
        <v>22</v>
      </c>
      <c r="D34" s="6">
        <v>25</v>
      </c>
      <c r="E34" s="6">
        <f t="shared" si="0"/>
        <v>47</v>
      </c>
      <c r="F34" s="6">
        <v>20</v>
      </c>
      <c r="G34" s="6">
        <f t="shared" si="1"/>
        <v>27</v>
      </c>
      <c r="H34" s="6">
        <v>20</v>
      </c>
      <c r="I34" s="6">
        <v>6</v>
      </c>
      <c r="J34" s="13">
        <f t="shared" si="2"/>
        <v>0.3</v>
      </c>
      <c r="K34" s="6">
        <v>10</v>
      </c>
      <c r="L34" s="13">
        <f t="shared" si="3"/>
        <v>0.5</v>
      </c>
      <c r="M34" s="6">
        <v>2</v>
      </c>
      <c r="N34" s="13">
        <f t="shared" si="7"/>
        <v>0.1</v>
      </c>
      <c r="O34" s="6">
        <v>0</v>
      </c>
      <c r="P34" s="13">
        <f t="shared" si="6"/>
        <v>0</v>
      </c>
      <c r="Q34" s="6">
        <v>2</v>
      </c>
      <c r="R34" s="13">
        <f t="shared" si="5"/>
        <v>0.1</v>
      </c>
      <c r="T34" s="18"/>
      <c r="U34" s="18"/>
      <c r="V34" s="18"/>
      <c r="W34" s="18"/>
      <c r="X34" s="18"/>
    </row>
    <row r="35" spans="1:24" ht="15.75" thickBot="1">
      <c r="A35" s="10">
        <v>33</v>
      </c>
      <c r="B35" s="10" t="s">
        <v>49</v>
      </c>
      <c r="C35" s="7">
        <v>12</v>
      </c>
      <c r="D35" s="7">
        <v>1</v>
      </c>
      <c r="E35" s="7">
        <f t="shared" si="0"/>
        <v>13</v>
      </c>
      <c r="F35" s="7">
        <v>0</v>
      </c>
      <c r="G35" s="7">
        <f t="shared" si="1"/>
        <v>13</v>
      </c>
      <c r="H35" s="7">
        <v>0</v>
      </c>
      <c r="I35" s="7">
        <v>0</v>
      </c>
      <c r="J35" s="14">
        <v>0</v>
      </c>
      <c r="K35" s="7">
        <v>0</v>
      </c>
      <c r="L35" s="14">
        <v>0</v>
      </c>
      <c r="M35" s="7">
        <v>0</v>
      </c>
      <c r="N35" s="14">
        <v>0</v>
      </c>
      <c r="O35" s="7">
        <v>0</v>
      </c>
      <c r="P35" s="14">
        <v>0</v>
      </c>
      <c r="Q35" s="7">
        <v>0</v>
      </c>
      <c r="R35" s="14">
        <v>0</v>
      </c>
      <c r="T35" s="18"/>
      <c r="U35" s="18"/>
      <c r="V35" s="18"/>
      <c r="W35" s="18"/>
      <c r="X35" s="18"/>
    </row>
    <row r="36" spans="1:24" ht="22.5" customHeight="1" thickBot="1">
      <c r="A36" s="3"/>
      <c r="B36" s="4" t="s">
        <v>50</v>
      </c>
      <c r="C36" s="4">
        <v>382</v>
      </c>
      <c r="D36" s="4">
        <f>SUM(D9:D35)</f>
        <v>420</v>
      </c>
      <c r="E36" s="4">
        <f t="shared" si="0"/>
        <v>802</v>
      </c>
      <c r="F36" s="4">
        <f>SUM(F9:F35)</f>
        <v>343</v>
      </c>
      <c r="G36" s="4">
        <f t="shared" si="1"/>
        <v>459</v>
      </c>
      <c r="H36" s="4">
        <v>343</v>
      </c>
      <c r="I36" s="4">
        <f>SUM(I9:I35)</f>
        <v>191</v>
      </c>
      <c r="J36" s="15">
        <f t="shared" si="2"/>
        <v>0.5568513119533528</v>
      </c>
      <c r="K36" s="4">
        <f>SUM(K9:K35)</f>
        <v>108</v>
      </c>
      <c r="L36" s="15">
        <f t="shared" si="3"/>
        <v>0.31486880466472306</v>
      </c>
      <c r="M36" s="4">
        <f>SUM(M9:M35)</f>
        <v>13</v>
      </c>
      <c r="N36" s="15">
        <f t="shared" si="7"/>
        <v>0.037900874635568516</v>
      </c>
      <c r="O36" s="4">
        <f>SUM(O9:O35)</f>
        <v>10</v>
      </c>
      <c r="P36" s="15">
        <f t="shared" si="6"/>
        <v>0.029154518950437316</v>
      </c>
      <c r="Q36" s="4">
        <f>SUM(Q9:Q35)</f>
        <v>21</v>
      </c>
      <c r="R36" s="15">
        <f t="shared" si="5"/>
        <v>0.061224489795918366</v>
      </c>
      <c r="T36" s="18"/>
      <c r="U36" s="18"/>
      <c r="V36" s="18"/>
      <c r="W36" s="18"/>
      <c r="X36" s="18"/>
    </row>
    <row r="37" ht="15">
      <c r="K37" s="16"/>
    </row>
    <row r="38" ht="15">
      <c r="M38" t="s">
        <v>52</v>
      </c>
    </row>
    <row r="39" ht="15">
      <c r="M39" t="s">
        <v>33</v>
      </c>
    </row>
    <row r="42" ht="15">
      <c r="H42" s="11"/>
    </row>
  </sheetData>
  <sheetProtection/>
  <mergeCells count="27">
    <mergeCell ref="H4:R4"/>
    <mergeCell ref="H5:H8"/>
    <mergeCell ref="I5:J6"/>
    <mergeCell ref="K5:L6"/>
    <mergeCell ref="M5:P5"/>
    <mergeCell ref="Q5:R6"/>
    <mergeCell ref="M6:N6"/>
    <mergeCell ref="Q7:Q8"/>
    <mergeCell ref="I7:I8"/>
    <mergeCell ref="J7:J8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O6:P6"/>
    <mergeCell ref="K7:K8"/>
    <mergeCell ref="R7:R8"/>
    <mergeCell ref="L7:L8"/>
    <mergeCell ref="M7:M8"/>
    <mergeCell ref="N7:N8"/>
    <mergeCell ref="O7:O8"/>
    <mergeCell ref="P7:P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L19" sqref="L19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">
      <c r="A2" s="46" t="s">
        <v>53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37" t="s">
        <v>2</v>
      </c>
      <c r="B4" s="48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52" t="s">
        <v>9</v>
      </c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6.5" thickBot="1">
      <c r="A5" s="37"/>
      <c r="B5" s="48"/>
      <c r="C5" s="37"/>
      <c r="D5" s="37"/>
      <c r="E5" s="37"/>
      <c r="F5" s="37"/>
      <c r="G5" s="37"/>
      <c r="H5" s="37" t="s">
        <v>10</v>
      </c>
      <c r="I5" s="53" t="s">
        <v>11</v>
      </c>
      <c r="J5" s="53"/>
      <c r="K5" s="53" t="s">
        <v>12</v>
      </c>
      <c r="L5" s="53"/>
      <c r="M5" s="53" t="s">
        <v>13</v>
      </c>
      <c r="N5" s="53"/>
      <c r="O5" s="53"/>
      <c r="P5" s="53"/>
      <c r="Q5" s="54" t="s">
        <v>14</v>
      </c>
      <c r="R5" s="55"/>
    </row>
    <row r="6" spans="1:18" ht="16.5" thickBot="1">
      <c r="A6" s="37"/>
      <c r="B6" s="48"/>
      <c r="C6" s="37"/>
      <c r="D6" s="37"/>
      <c r="E6" s="37"/>
      <c r="F6" s="37"/>
      <c r="G6" s="37"/>
      <c r="H6" s="37"/>
      <c r="I6" s="53"/>
      <c r="J6" s="53"/>
      <c r="K6" s="53"/>
      <c r="L6" s="53"/>
      <c r="M6" s="53" t="s">
        <v>15</v>
      </c>
      <c r="N6" s="53"/>
      <c r="O6" s="50" t="s">
        <v>16</v>
      </c>
      <c r="P6" s="51"/>
      <c r="Q6" s="56"/>
      <c r="R6" s="57"/>
    </row>
    <row r="7" spans="1:18" ht="15.75" thickBot="1">
      <c r="A7" s="37"/>
      <c r="B7" s="48"/>
      <c r="C7" s="37"/>
      <c r="D7" s="37"/>
      <c r="E7" s="37"/>
      <c r="F7" s="37"/>
      <c r="G7" s="37"/>
      <c r="H7" s="37"/>
      <c r="I7" s="37" t="s">
        <v>17</v>
      </c>
      <c r="J7" s="37" t="s">
        <v>18</v>
      </c>
      <c r="K7" s="37" t="s">
        <v>17</v>
      </c>
      <c r="L7" s="40" t="s">
        <v>19</v>
      </c>
      <c r="M7" s="37" t="s">
        <v>17</v>
      </c>
      <c r="N7" s="42" t="s">
        <v>20</v>
      </c>
      <c r="O7" s="37" t="s">
        <v>17</v>
      </c>
      <c r="P7" s="38" t="s">
        <v>21</v>
      </c>
      <c r="Q7" s="38" t="s">
        <v>17</v>
      </c>
      <c r="R7" s="38" t="s">
        <v>22</v>
      </c>
    </row>
    <row r="8" spans="1:18" ht="86.25" customHeight="1" thickBot="1">
      <c r="A8" s="38"/>
      <c r="B8" s="49"/>
      <c r="C8" s="38"/>
      <c r="D8" s="38"/>
      <c r="E8" s="38"/>
      <c r="F8" s="38"/>
      <c r="G8" s="38"/>
      <c r="H8" s="38"/>
      <c r="I8" s="38"/>
      <c r="J8" s="38"/>
      <c r="K8" s="38"/>
      <c r="L8" s="41"/>
      <c r="M8" s="38"/>
      <c r="N8" s="43"/>
      <c r="O8" s="38"/>
      <c r="P8" s="39"/>
      <c r="Q8" s="39"/>
      <c r="R8" s="39"/>
    </row>
    <row r="9" spans="1:24" ht="15">
      <c r="A9" s="9">
        <v>1</v>
      </c>
      <c r="B9" s="9" t="s">
        <v>23</v>
      </c>
      <c r="C9" s="5">
        <v>26</v>
      </c>
      <c r="D9" s="5">
        <v>34</v>
      </c>
      <c r="E9" s="5">
        <f aca="true" t="shared" si="0" ref="E9:E36">SUM(C9:D9)</f>
        <v>60</v>
      </c>
      <c r="F9" s="5">
        <v>30</v>
      </c>
      <c r="G9" s="5">
        <f aca="true" t="shared" si="1" ref="G9:G36">E9-F9</f>
        <v>30</v>
      </c>
      <c r="H9" s="5">
        <v>30</v>
      </c>
      <c r="I9" s="5">
        <v>15</v>
      </c>
      <c r="J9" s="12">
        <f aca="true" t="shared" si="2" ref="J9:J36">I9/F9</f>
        <v>0.5</v>
      </c>
      <c r="K9" s="5">
        <v>10</v>
      </c>
      <c r="L9" s="12">
        <f aca="true" t="shared" si="3" ref="L9:L36">K9/F9</f>
        <v>0.3333333333333333</v>
      </c>
      <c r="M9" s="5">
        <v>1</v>
      </c>
      <c r="N9" s="12">
        <f aca="true" t="shared" si="4" ref="N9:N36">M9/F9</f>
        <v>0.03333333333333333</v>
      </c>
      <c r="O9" s="5">
        <v>1</v>
      </c>
      <c r="P9" s="12">
        <f aca="true" t="shared" si="5" ref="P9:P36">O9/F9</f>
        <v>0.03333333333333333</v>
      </c>
      <c r="Q9" s="5">
        <v>3</v>
      </c>
      <c r="R9" s="12">
        <f aca="true" t="shared" si="6" ref="R9:R36">Q9/F9</f>
        <v>0.1</v>
      </c>
      <c r="T9" s="18"/>
      <c r="U9" s="18"/>
      <c r="V9" s="18"/>
      <c r="W9" s="18"/>
      <c r="X9" s="18"/>
    </row>
    <row r="10" spans="1:24" ht="15">
      <c r="A10" s="8">
        <v>2</v>
      </c>
      <c r="B10" s="8" t="s">
        <v>24</v>
      </c>
      <c r="C10" s="6">
        <v>26</v>
      </c>
      <c r="D10" s="6">
        <v>15</v>
      </c>
      <c r="E10" s="6">
        <f t="shared" si="0"/>
        <v>41</v>
      </c>
      <c r="F10" s="6">
        <v>21</v>
      </c>
      <c r="G10" s="6">
        <f t="shared" si="1"/>
        <v>20</v>
      </c>
      <c r="H10" s="6">
        <v>21</v>
      </c>
      <c r="I10" s="6">
        <v>13</v>
      </c>
      <c r="J10" s="13">
        <f t="shared" si="2"/>
        <v>0.6190476190476191</v>
      </c>
      <c r="K10" s="6">
        <v>6</v>
      </c>
      <c r="L10" s="13">
        <f t="shared" si="3"/>
        <v>0.2857142857142857</v>
      </c>
      <c r="M10" s="6">
        <v>2</v>
      </c>
      <c r="N10" s="13">
        <f t="shared" si="4"/>
        <v>0.09523809523809523</v>
      </c>
      <c r="O10" s="6">
        <v>0</v>
      </c>
      <c r="P10" s="13">
        <f t="shared" si="5"/>
        <v>0</v>
      </c>
      <c r="Q10" s="6">
        <v>0</v>
      </c>
      <c r="R10" s="13">
        <f t="shared" si="6"/>
        <v>0</v>
      </c>
      <c r="T10" s="18"/>
      <c r="U10" s="18"/>
      <c r="V10" s="18"/>
      <c r="W10" s="18"/>
      <c r="X10" s="18"/>
    </row>
    <row r="11" spans="1:24" ht="15">
      <c r="A11" s="8">
        <v>3</v>
      </c>
      <c r="B11" s="8" t="s">
        <v>25</v>
      </c>
      <c r="C11" s="6">
        <v>7</v>
      </c>
      <c r="D11" s="6">
        <v>0</v>
      </c>
      <c r="E11" s="6">
        <f t="shared" si="0"/>
        <v>7</v>
      </c>
      <c r="F11" s="6">
        <v>0</v>
      </c>
      <c r="G11" s="6">
        <f t="shared" si="1"/>
        <v>7</v>
      </c>
      <c r="H11" s="6">
        <v>0</v>
      </c>
      <c r="I11" s="6">
        <v>0</v>
      </c>
      <c r="J11" s="13">
        <v>0</v>
      </c>
      <c r="K11" s="6">
        <v>0</v>
      </c>
      <c r="L11" s="13">
        <v>0</v>
      </c>
      <c r="M11" s="6">
        <v>0</v>
      </c>
      <c r="N11" s="13">
        <v>0</v>
      </c>
      <c r="O11" s="6">
        <v>0</v>
      </c>
      <c r="P11" s="13">
        <v>0</v>
      </c>
      <c r="Q11" s="6">
        <v>0</v>
      </c>
      <c r="R11" s="13">
        <v>0</v>
      </c>
      <c r="T11" s="18"/>
      <c r="U11" s="18"/>
      <c r="V11" s="18"/>
      <c r="W11" s="18"/>
      <c r="X11" s="18"/>
    </row>
    <row r="12" spans="1:24" ht="15">
      <c r="A12" s="8">
        <v>4</v>
      </c>
      <c r="B12" s="8" t="s">
        <v>26</v>
      </c>
      <c r="C12" s="6">
        <v>49</v>
      </c>
      <c r="D12" s="6">
        <v>20</v>
      </c>
      <c r="E12" s="6">
        <f t="shared" si="0"/>
        <v>69</v>
      </c>
      <c r="F12" s="6">
        <v>30</v>
      </c>
      <c r="G12" s="6">
        <f t="shared" si="1"/>
        <v>39</v>
      </c>
      <c r="H12" s="6">
        <v>30</v>
      </c>
      <c r="I12" s="6">
        <v>4</v>
      </c>
      <c r="J12" s="13">
        <f t="shared" si="2"/>
        <v>0.13333333333333333</v>
      </c>
      <c r="K12" s="6">
        <v>19</v>
      </c>
      <c r="L12" s="13">
        <f t="shared" si="3"/>
        <v>0.6333333333333333</v>
      </c>
      <c r="M12" s="6">
        <v>3</v>
      </c>
      <c r="N12" s="13">
        <f t="shared" si="4"/>
        <v>0.1</v>
      </c>
      <c r="O12" s="6">
        <v>1</v>
      </c>
      <c r="P12" s="13">
        <f t="shared" si="5"/>
        <v>0.03333333333333333</v>
      </c>
      <c r="Q12" s="6">
        <v>3</v>
      </c>
      <c r="R12" s="13">
        <f t="shared" si="6"/>
        <v>0.1</v>
      </c>
      <c r="T12" s="18"/>
      <c r="U12" s="18"/>
      <c r="V12" s="18"/>
      <c r="W12" s="18"/>
      <c r="X12" s="18"/>
    </row>
    <row r="13" spans="1:24" ht="15">
      <c r="A13" s="8">
        <v>5</v>
      </c>
      <c r="B13" s="8" t="s">
        <v>27</v>
      </c>
      <c r="C13" s="6">
        <v>23</v>
      </c>
      <c r="D13" s="6">
        <v>1</v>
      </c>
      <c r="E13" s="6">
        <f t="shared" si="0"/>
        <v>24</v>
      </c>
      <c r="F13" s="6">
        <v>2</v>
      </c>
      <c r="G13" s="6">
        <f t="shared" si="1"/>
        <v>22</v>
      </c>
      <c r="H13" s="6">
        <v>2</v>
      </c>
      <c r="I13" s="6">
        <v>2</v>
      </c>
      <c r="J13" s="13">
        <f t="shared" si="2"/>
        <v>1</v>
      </c>
      <c r="K13" s="6">
        <v>0</v>
      </c>
      <c r="L13" s="13">
        <f t="shared" si="3"/>
        <v>0</v>
      </c>
      <c r="M13" s="6">
        <v>0</v>
      </c>
      <c r="N13" s="13">
        <f t="shared" si="4"/>
        <v>0</v>
      </c>
      <c r="O13" s="6">
        <v>0</v>
      </c>
      <c r="P13" s="13">
        <f t="shared" si="5"/>
        <v>0</v>
      </c>
      <c r="Q13" s="6">
        <v>0</v>
      </c>
      <c r="R13" s="13">
        <f t="shared" si="6"/>
        <v>0</v>
      </c>
      <c r="T13" s="18"/>
      <c r="U13" s="18"/>
      <c r="V13" s="18"/>
      <c r="W13" s="18"/>
      <c r="X13" s="18"/>
    </row>
    <row r="14" spans="1:24" ht="15">
      <c r="A14" s="8">
        <v>6</v>
      </c>
      <c r="B14" s="8" t="s">
        <v>28</v>
      </c>
      <c r="C14" s="6">
        <v>31</v>
      </c>
      <c r="D14" s="6">
        <v>14</v>
      </c>
      <c r="E14" s="6">
        <f t="shared" si="0"/>
        <v>45</v>
      </c>
      <c r="F14" s="6">
        <v>21</v>
      </c>
      <c r="G14" s="6">
        <f t="shared" si="1"/>
        <v>24</v>
      </c>
      <c r="H14" s="6">
        <v>21</v>
      </c>
      <c r="I14" s="6">
        <v>14</v>
      </c>
      <c r="J14" s="13">
        <f t="shared" si="2"/>
        <v>0.6666666666666666</v>
      </c>
      <c r="K14" s="6">
        <v>5</v>
      </c>
      <c r="L14" s="13">
        <f t="shared" si="3"/>
        <v>0.23809523809523808</v>
      </c>
      <c r="M14" s="6">
        <v>0</v>
      </c>
      <c r="N14" s="13">
        <f t="shared" si="4"/>
        <v>0</v>
      </c>
      <c r="O14" s="6">
        <v>2</v>
      </c>
      <c r="P14" s="13">
        <f t="shared" si="5"/>
        <v>0.09523809523809523</v>
      </c>
      <c r="Q14" s="6">
        <v>0</v>
      </c>
      <c r="R14" s="13">
        <f t="shared" si="6"/>
        <v>0</v>
      </c>
      <c r="T14" s="18"/>
      <c r="U14" s="18"/>
      <c r="V14" s="18"/>
      <c r="W14" s="18"/>
      <c r="X14" s="18"/>
    </row>
    <row r="15" spans="1:24" ht="15">
      <c r="A15" s="8">
        <v>7</v>
      </c>
      <c r="B15" s="8" t="s">
        <v>29</v>
      </c>
      <c r="C15" s="6">
        <v>12</v>
      </c>
      <c r="D15" s="6">
        <v>14</v>
      </c>
      <c r="E15" s="6">
        <f t="shared" si="0"/>
        <v>26</v>
      </c>
      <c r="F15" s="6">
        <v>23</v>
      </c>
      <c r="G15" s="6">
        <f t="shared" si="1"/>
        <v>3</v>
      </c>
      <c r="H15" s="6">
        <v>23</v>
      </c>
      <c r="I15" s="6">
        <v>11</v>
      </c>
      <c r="J15" s="13">
        <f t="shared" si="2"/>
        <v>0.4782608695652174</v>
      </c>
      <c r="K15" s="6">
        <v>5</v>
      </c>
      <c r="L15" s="17">
        <f t="shared" si="3"/>
        <v>0.21739130434782608</v>
      </c>
      <c r="M15" s="6">
        <v>3</v>
      </c>
      <c r="N15" s="13">
        <f t="shared" si="4"/>
        <v>0.13043478260869565</v>
      </c>
      <c r="O15" s="6">
        <v>2</v>
      </c>
      <c r="P15" s="13">
        <f t="shared" si="5"/>
        <v>0.08695652173913043</v>
      </c>
      <c r="Q15" s="6">
        <v>2</v>
      </c>
      <c r="R15" s="13">
        <f t="shared" si="6"/>
        <v>0.08695652173913043</v>
      </c>
      <c r="T15" s="18"/>
      <c r="U15" s="18"/>
      <c r="V15" s="18"/>
      <c r="W15" s="18"/>
      <c r="X15" s="18"/>
    </row>
    <row r="16" spans="1:24" ht="15">
      <c r="A16" s="8">
        <v>8</v>
      </c>
      <c r="B16" s="8" t="s">
        <v>30</v>
      </c>
      <c r="C16" s="6">
        <v>15</v>
      </c>
      <c r="D16" s="6">
        <v>15</v>
      </c>
      <c r="E16" s="6">
        <f t="shared" si="0"/>
        <v>30</v>
      </c>
      <c r="F16" s="6">
        <v>20</v>
      </c>
      <c r="G16" s="6">
        <f t="shared" si="1"/>
        <v>10</v>
      </c>
      <c r="H16" s="6">
        <v>20</v>
      </c>
      <c r="I16" s="6">
        <v>10</v>
      </c>
      <c r="J16" s="13">
        <f t="shared" si="2"/>
        <v>0.5</v>
      </c>
      <c r="K16" s="6">
        <v>5</v>
      </c>
      <c r="L16" s="13">
        <f t="shared" si="3"/>
        <v>0.25</v>
      </c>
      <c r="M16" s="6">
        <v>2</v>
      </c>
      <c r="N16" s="13">
        <f t="shared" si="4"/>
        <v>0.1</v>
      </c>
      <c r="O16" s="6">
        <v>0</v>
      </c>
      <c r="P16" s="13">
        <f t="shared" si="5"/>
        <v>0</v>
      </c>
      <c r="Q16" s="6">
        <v>3</v>
      </c>
      <c r="R16" s="13">
        <f t="shared" si="6"/>
        <v>0.15</v>
      </c>
      <c r="T16" s="18"/>
      <c r="U16" s="18"/>
      <c r="V16" s="18"/>
      <c r="W16" s="18"/>
      <c r="X16" s="18"/>
    </row>
    <row r="17" spans="1:24" ht="15">
      <c r="A17" s="8">
        <v>9</v>
      </c>
      <c r="B17" s="8" t="s">
        <v>31</v>
      </c>
      <c r="C17" s="6">
        <v>7</v>
      </c>
      <c r="D17" s="6">
        <v>15</v>
      </c>
      <c r="E17" s="6">
        <f t="shared" si="0"/>
        <v>22</v>
      </c>
      <c r="F17" s="6">
        <v>12</v>
      </c>
      <c r="G17" s="6">
        <f t="shared" si="1"/>
        <v>10</v>
      </c>
      <c r="H17" s="6">
        <v>12</v>
      </c>
      <c r="I17" s="6">
        <v>8</v>
      </c>
      <c r="J17" s="13">
        <f t="shared" si="2"/>
        <v>0.6666666666666666</v>
      </c>
      <c r="K17" s="6">
        <v>3</v>
      </c>
      <c r="L17" s="13">
        <f t="shared" si="3"/>
        <v>0.25</v>
      </c>
      <c r="M17" s="6">
        <v>0</v>
      </c>
      <c r="N17" s="13">
        <f t="shared" si="4"/>
        <v>0</v>
      </c>
      <c r="O17" s="6">
        <v>0</v>
      </c>
      <c r="P17" s="13">
        <f t="shared" si="5"/>
        <v>0</v>
      </c>
      <c r="Q17" s="6">
        <v>1</v>
      </c>
      <c r="R17" s="13">
        <f t="shared" si="6"/>
        <v>0.08333333333333333</v>
      </c>
      <c r="T17" s="18"/>
      <c r="U17" s="18"/>
      <c r="V17" s="18"/>
      <c r="W17" s="18"/>
      <c r="X17" s="18"/>
    </row>
    <row r="18" spans="1:24" ht="15">
      <c r="A18" s="8">
        <v>10</v>
      </c>
      <c r="B18" s="8" t="s">
        <v>32</v>
      </c>
      <c r="C18" s="6">
        <v>4</v>
      </c>
      <c r="D18" s="6">
        <v>8</v>
      </c>
      <c r="E18" s="6">
        <f t="shared" si="0"/>
        <v>12</v>
      </c>
      <c r="F18" s="6">
        <v>6</v>
      </c>
      <c r="G18" s="6">
        <f t="shared" si="1"/>
        <v>6</v>
      </c>
      <c r="H18" s="6">
        <v>6</v>
      </c>
      <c r="I18" s="6">
        <v>3</v>
      </c>
      <c r="J18" s="13">
        <f t="shared" si="2"/>
        <v>0.5</v>
      </c>
      <c r="K18" s="6">
        <v>3</v>
      </c>
      <c r="L18" s="13">
        <f t="shared" si="3"/>
        <v>0.5</v>
      </c>
      <c r="M18" s="6">
        <v>0</v>
      </c>
      <c r="N18" s="13">
        <f t="shared" si="4"/>
        <v>0</v>
      </c>
      <c r="O18" s="6">
        <v>0</v>
      </c>
      <c r="P18" s="13">
        <f t="shared" si="5"/>
        <v>0</v>
      </c>
      <c r="Q18" s="6">
        <v>0</v>
      </c>
      <c r="R18" s="13">
        <f t="shared" si="6"/>
        <v>0</v>
      </c>
      <c r="T18" s="18"/>
      <c r="U18" s="18"/>
      <c r="V18" s="18"/>
      <c r="W18" s="18"/>
      <c r="X18" s="18"/>
    </row>
    <row r="19" spans="1:24" ht="15">
      <c r="A19" s="8">
        <v>11</v>
      </c>
      <c r="B19" s="8" t="s">
        <v>33</v>
      </c>
      <c r="C19" s="6">
        <v>4</v>
      </c>
      <c r="D19" s="6">
        <v>10</v>
      </c>
      <c r="E19" s="6">
        <f t="shared" si="0"/>
        <v>14</v>
      </c>
      <c r="F19" s="6">
        <v>11</v>
      </c>
      <c r="G19" s="6">
        <f t="shared" si="1"/>
        <v>3</v>
      </c>
      <c r="H19" s="6">
        <v>11</v>
      </c>
      <c r="I19" s="6">
        <v>10</v>
      </c>
      <c r="J19" s="13">
        <f t="shared" si="2"/>
        <v>0.9090909090909091</v>
      </c>
      <c r="K19" s="6">
        <v>0</v>
      </c>
      <c r="L19" s="13">
        <f t="shared" si="3"/>
        <v>0</v>
      </c>
      <c r="M19" s="6">
        <v>0</v>
      </c>
      <c r="N19" s="13">
        <f t="shared" si="4"/>
        <v>0</v>
      </c>
      <c r="O19" s="6">
        <v>0</v>
      </c>
      <c r="P19" s="13">
        <f t="shared" si="5"/>
        <v>0</v>
      </c>
      <c r="Q19" s="6">
        <v>1</v>
      </c>
      <c r="R19" s="13">
        <f t="shared" si="6"/>
        <v>0.09090909090909091</v>
      </c>
      <c r="T19" s="18"/>
      <c r="U19" s="18"/>
      <c r="V19" s="18"/>
      <c r="W19" s="18"/>
      <c r="X19" s="18"/>
    </row>
    <row r="20" spans="1:24" ht="15">
      <c r="A20" s="8">
        <v>12</v>
      </c>
      <c r="B20" s="8" t="s">
        <v>34</v>
      </c>
      <c r="C20" s="6">
        <v>12</v>
      </c>
      <c r="D20" s="6">
        <v>22</v>
      </c>
      <c r="E20" s="6">
        <f t="shared" si="0"/>
        <v>34</v>
      </c>
      <c r="F20" s="6">
        <v>28</v>
      </c>
      <c r="G20" s="6">
        <f t="shared" si="1"/>
        <v>6</v>
      </c>
      <c r="H20" s="6">
        <v>28</v>
      </c>
      <c r="I20" s="6">
        <v>18</v>
      </c>
      <c r="J20" s="13">
        <f t="shared" si="2"/>
        <v>0.6428571428571429</v>
      </c>
      <c r="K20" s="6">
        <v>7</v>
      </c>
      <c r="L20" s="13">
        <f t="shared" si="3"/>
        <v>0.25</v>
      </c>
      <c r="M20" s="6">
        <v>1</v>
      </c>
      <c r="N20" s="13">
        <f t="shared" si="4"/>
        <v>0.03571428571428571</v>
      </c>
      <c r="O20" s="6">
        <v>0</v>
      </c>
      <c r="P20" s="13">
        <f t="shared" si="5"/>
        <v>0</v>
      </c>
      <c r="Q20" s="6">
        <v>2</v>
      </c>
      <c r="R20" s="13">
        <f t="shared" si="6"/>
        <v>0.07142857142857142</v>
      </c>
      <c r="T20" s="18"/>
      <c r="U20" s="18"/>
      <c r="V20" s="18"/>
      <c r="W20" s="18"/>
      <c r="X20" s="18"/>
    </row>
    <row r="21" spans="1:24" ht="15">
      <c r="A21" s="8">
        <v>13</v>
      </c>
      <c r="B21" s="8" t="s">
        <v>35</v>
      </c>
      <c r="C21" s="6">
        <v>18</v>
      </c>
      <c r="D21" s="6">
        <v>8</v>
      </c>
      <c r="E21" s="6">
        <f t="shared" si="0"/>
        <v>26</v>
      </c>
      <c r="F21" s="6">
        <v>18</v>
      </c>
      <c r="G21" s="6">
        <f t="shared" si="1"/>
        <v>8</v>
      </c>
      <c r="H21" s="6">
        <v>18</v>
      </c>
      <c r="I21" s="6">
        <v>13</v>
      </c>
      <c r="J21" s="13">
        <f t="shared" si="2"/>
        <v>0.7222222222222222</v>
      </c>
      <c r="K21" s="6">
        <v>2</v>
      </c>
      <c r="L21" s="13">
        <f t="shared" si="3"/>
        <v>0.1111111111111111</v>
      </c>
      <c r="M21" s="6">
        <v>2</v>
      </c>
      <c r="N21" s="13">
        <f t="shared" si="4"/>
        <v>0.1111111111111111</v>
      </c>
      <c r="O21" s="6">
        <v>1</v>
      </c>
      <c r="P21" s="13">
        <f t="shared" si="5"/>
        <v>0.05555555555555555</v>
      </c>
      <c r="Q21" s="6">
        <v>0</v>
      </c>
      <c r="R21" s="13">
        <f t="shared" si="6"/>
        <v>0</v>
      </c>
      <c r="T21" s="18"/>
      <c r="U21" s="18"/>
      <c r="V21" s="18"/>
      <c r="W21" s="18"/>
      <c r="X21" s="18"/>
    </row>
    <row r="22" spans="1:24" ht="15">
      <c r="A22" s="8">
        <v>14</v>
      </c>
      <c r="B22" s="8" t="s">
        <v>36</v>
      </c>
      <c r="C22" s="6">
        <v>7</v>
      </c>
      <c r="D22" s="6">
        <v>0</v>
      </c>
      <c r="E22" s="6">
        <f t="shared" si="0"/>
        <v>7</v>
      </c>
      <c r="F22" s="6">
        <v>0</v>
      </c>
      <c r="G22" s="6">
        <f t="shared" si="1"/>
        <v>7</v>
      </c>
      <c r="H22" s="6">
        <v>0</v>
      </c>
      <c r="I22" s="6">
        <v>0</v>
      </c>
      <c r="J22" s="13">
        <v>0</v>
      </c>
      <c r="K22" s="6">
        <v>0</v>
      </c>
      <c r="L22" s="13">
        <v>0</v>
      </c>
      <c r="M22" s="6">
        <v>0</v>
      </c>
      <c r="N22" s="13">
        <v>0</v>
      </c>
      <c r="O22" s="6">
        <v>0</v>
      </c>
      <c r="P22" s="13">
        <v>0</v>
      </c>
      <c r="Q22" s="6">
        <v>0</v>
      </c>
      <c r="R22" s="13">
        <v>0</v>
      </c>
      <c r="T22" s="18"/>
      <c r="U22" s="18"/>
      <c r="V22" s="18"/>
      <c r="W22" s="18"/>
      <c r="X22" s="18"/>
    </row>
    <row r="23" spans="1:24" ht="15">
      <c r="A23" s="8">
        <v>15</v>
      </c>
      <c r="B23" s="8" t="s">
        <v>37</v>
      </c>
      <c r="C23" s="6">
        <v>1</v>
      </c>
      <c r="D23" s="6">
        <v>1</v>
      </c>
      <c r="E23" s="6">
        <f t="shared" si="0"/>
        <v>2</v>
      </c>
      <c r="F23" s="6">
        <v>1</v>
      </c>
      <c r="G23" s="6">
        <f t="shared" si="1"/>
        <v>1</v>
      </c>
      <c r="H23" s="6">
        <v>1</v>
      </c>
      <c r="I23" s="6">
        <v>0</v>
      </c>
      <c r="J23" s="13">
        <f t="shared" si="2"/>
        <v>0</v>
      </c>
      <c r="K23" s="6">
        <v>1</v>
      </c>
      <c r="L23" s="13">
        <f t="shared" si="3"/>
        <v>1</v>
      </c>
      <c r="M23" s="6">
        <v>0</v>
      </c>
      <c r="N23" s="13">
        <f t="shared" si="4"/>
        <v>0</v>
      </c>
      <c r="O23" s="6">
        <v>0</v>
      </c>
      <c r="P23" s="13">
        <f t="shared" si="5"/>
        <v>0</v>
      </c>
      <c r="Q23" s="6">
        <v>0</v>
      </c>
      <c r="R23" s="13">
        <f t="shared" si="6"/>
        <v>0</v>
      </c>
      <c r="T23" s="18"/>
      <c r="U23" s="18"/>
      <c r="V23" s="18"/>
      <c r="W23" s="18"/>
      <c r="X23" s="18"/>
    </row>
    <row r="24" spans="1:24" ht="15">
      <c r="A24" s="8">
        <v>16</v>
      </c>
      <c r="B24" s="8" t="s">
        <v>38</v>
      </c>
      <c r="C24" s="6">
        <v>0</v>
      </c>
      <c r="D24" s="6">
        <v>0</v>
      </c>
      <c r="E24" s="6">
        <f t="shared" si="0"/>
        <v>0</v>
      </c>
      <c r="F24" s="6">
        <v>0</v>
      </c>
      <c r="G24" s="6">
        <f t="shared" si="1"/>
        <v>0</v>
      </c>
      <c r="H24" s="6">
        <v>0</v>
      </c>
      <c r="I24" s="6">
        <v>0</v>
      </c>
      <c r="J24" s="13">
        <v>0</v>
      </c>
      <c r="K24" s="6">
        <v>0</v>
      </c>
      <c r="L24" s="13">
        <v>0</v>
      </c>
      <c r="M24" s="6">
        <v>0</v>
      </c>
      <c r="N24" s="13">
        <v>0</v>
      </c>
      <c r="O24" s="6">
        <v>0</v>
      </c>
      <c r="P24" s="13">
        <v>0</v>
      </c>
      <c r="Q24" s="6">
        <v>0</v>
      </c>
      <c r="R24" s="13">
        <v>0</v>
      </c>
      <c r="T24" s="18"/>
      <c r="U24" s="18"/>
      <c r="V24" s="18"/>
      <c r="W24" s="18"/>
      <c r="X24" s="18"/>
    </row>
    <row r="25" spans="1:24" ht="15">
      <c r="A25" s="8">
        <v>17</v>
      </c>
      <c r="B25" s="8" t="s">
        <v>39</v>
      </c>
      <c r="C25" s="6">
        <v>5</v>
      </c>
      <c r="D25" s="6">
        <v>8</v>
      </c>
      <c r="E25" s="6">
        <f t="shared" si="0"/>
        <v>13</v>
      </c>
      <c r="F25" s="6">
        <v>6</v>
      </c>
      <c r="G25" s="6">
        <f t="shared" si="1"/>
        <v>7</v>
      </c>
      <c r="H25" s="6">
        <v>6</v>
      </c>
      <c r="I25" s="6">
        <v>4</v>
      </c>
      <c r="J25" s="13">
        <f t="shared" si="2"/>
        <v>0.6666666666666666</v>
      </c>
      <c r="K25" s="6">
        <v>1</v>
      </c>
      <c r="L25" s="13">
        <f t="shared" si="3"/>
        <v>0.16666666666666666</v>
      </c>
      <c r="M25" s="6">
        <v>0</v>
      </c>
      <c r="N25" s="13">
        <f t="shared" si="4"/>
        <v>0</v>
      </c>
      <c r="O25" s="6">
        <v>0</v>
      </c>
      <c r="P25" s="13">
        <f t="shared" si="5"/>
        <v>0</v>
      </c>
      <c r="Q25" s="6">
        <v>1</v>
      </c>
      <c r="R25" s="13">
        <f t="shared" si="6"/>
        <v>0.16666666666666666</v>
      </c>
      <c r="T25" s="18"/>
      <c r="U25" s="18"/>
      <c r="V25" s="18"/>
      <c r="W25" s="18"/>
      <c r="X25" s="18"/>
    </row>
    <row r="26" spans="1:24" ht="15">
      <c r="A26" s="8">
        <v>18</v>
      </c>
      <c r="B26" s="8" t="s">
        <v>40</v>
      </c>
      <c r="C26" s="6">
        <v>52</v>
      </c>
      <c r="D26" s="6">
        <v>9</v>
      </c>
      <c r="E26" s="6">
        <f t="shared" si="0"/>
        <v>61</v>
      </c>
      <c r="F26" s="6">
        <v>10</v>
      </c>
      <c r="G26" s="6">
        <f t="shared" si="1"/>
        <v>51</v>
      </c>
      <c r="H26" s="6">
        <v>10</v>
      </c>
      <c r="I26" s="6">
        <v>4</v>
      </c>
      <c r="J26" s="13">
        <f t="shared" si="2"/>
        <v>0.4</v>
      </c>
      <c r="K26" s="6">
        <v>5</v>
      </c>
      <c r="L26" s="13">
        <f t="shared" si="3"/>
        <v>0.5</v>
      </c>
      <c r="M26" s="6">
        <v>1</v>
      </c>
      <c r="N26" s="13">
        <f t="shared" si="4"/>
        <v>0.1</v>
      </c>
      <c r="O26" s="6">
        <v>0</v>
      </c>
      <c r="P26" s="13">
        <f t="shared" si="5"/>
        <v>0</v>
      </c>
      <c r="Q26" s="6">
        <v>0</v>
      </c>
      <c r="R26" s="13">
        <f t="shared" si="6"/>
        <v>0</v>
      </c>
      <c r="T26" s="18"/>
      <c r="U26" s="18"/>
      <c r="V26" s="18"/>
      <c r="W26" s="18"/>
      <c r="X26" s="18"/>
    </row>
    <row r="27" spans="1:24" ht="15">
      <c r="A27" s="8">
        <v>19</v>
      </c>
      <c r="B27" s="8" t="s">
        <v>41</v>
      </c>
      <c r="C27" s="6">
        <v>8</v>
      </c>
      <c r="D27" s="6">
        <v>14</v>
      </c>
      <c r="E27" s="6">
        <f t="shared" si="0"/>
        <v>22</v>
      </c>
      <c r="F27" s="6">
        <v>12</v>
      </c>
      <c r="G27" s="6">
        <f t="shared" si="1"/>
        <v>10</v>
      </c>
      <c r="H27" s="6">
        <v>12</v>
      </c>
      <c r="I27" s="6">
        <v>8</v>
      </c>
      <c r="J27" s="13">
        <f t="shared" si="2"/>
        <v>0.6666666666666666</v>
      </c>
      <c r="K27" s="6">
        <v>2</v>
      </c>
      <c r="L27" s="13">
        <f t="shared" si="3"/>
        <v>0.16666666666666666</v>
      </c>
      <c r="M27" s="6">
        <v>0</v>
      </c>
      <c r="N27" s="13">
        <f t="shared" si="4"/>
        <v>0</v>
      </c>
      <c r="O27" s="6">
        <v>2</v>
      </c>
      <c r="P27" s="13">
        <f t="shared" si="5"/>
        <v>0.16666666666666666</v>
      </c>
      <c r="Q27" s="6">
        <v>0</v>
      </c>
      <c r="R27" s="13">
        <f t="shared" si="6"/>
        <v>0</v>
      </c>
      <c r="T27" s="18"/>
      <c r="U27" s="18"/>
      <c r="V27" s="18"/>
      <c r="W27" s="18"/>
      <c r="X27" s="18"/>
    </row>
    <row r="28" spans="1:24" ht="15">
      <c r="A28" s="8">
        <v>26</v>
      </c>
      <c r="B28" s="8" t="s">
        <v>42</v>
      </c>
      <c r="C28" s="6">
        <v>12</v>
      </c>
      <c r="D28" s="6">
        <v>8</v>
      </c>
      <c r="E28" s="6">
        <f t="shared" si="0"/>
        <v>20</v>
      </c>
      <c r="F28" s="6">
        <v>12</v>
      </c>
      <c r="G28" s="6">
        <f t="shared" si="1"/>
        <v>8</v>
      </c>
      <c r="H28" s="6">
        <v>12</v>
      </c>
      <c r="I28" s="6">
        <v>7</v>
      </c>
      <c r="J28" s="13">
        <f t="shared" si="2"/>
        <v>0.5833333333333334</v>
      </c>
      <c r="K28" s="6">
        <v>5</v>
      </c>
      <c r="L28" s="13">
        <f t="shared" si="3"/>
        <v>0.4166666666666667</v>
      </c>
      <c r="M28" s="6">
        <v>0</v>
      </c>
      <c r="N28" s="13">
        <f t="shared" si="4"/>
        <v>0</v>
      </c>
      <c r="O28" s="6">
        <v>0</v>
      </c>
      <c r="P28" s="13">
        <f t="shared" si="5"/>
        <v>0</v>
      </c>
      <c r="Q28" s="6">
        <v>0</v>
      </c>
      <c r="R28" s="13">
        <f t="shared" si="6"/>
        <v>0</v>
      </c>
      <c r="T28" s="18"/>
      <c r="U28" s="18"/>
      <c r="V28" s="18"/>
      <c r="W28" s="18"/>
      <c r="X28" s="18"/>
    </row>
    <row r="29" spans="1:24" ht="15">
      <c r="A29" s="8">
        <v>27</v>
      </c>
      <c r="B29" s="8" t="s">
        <v>43</v>
      </c>
      <c r="C29" s="6">
        <v>60</v>
      </c>
      <c r="D29" s="6">
        <v>10</v>
      </c>
      <c r="E29" s="6">
        <f t="shared" si="0"/>
        <v>70</v>
      </c>
      <c r="F29" s="6">
        <v>11</v>
      </c>
      <c r="G29" s="6">
        <f t="shared" si="1"/>
        <v>59</v>
      </c>
      <c r="H29" s="6">
        <v>11</v>
      </c>
      <c r="I29" s="6">
        <v>5</v>
      </c>
      <c r="J29" s="13">
        <f t="shared" si="2"/>
        <v>0.45454545454545453</v>
      </c>
      <c r="K29" s="6">
        <v>3</v>
      </c>
      <c r="L29" s="13">
        <f t="shared" si="3"/>
        <v>0.2727272727272727</v>
      </c>
      <c r="M29" s="6">
        <v>3</v>
      </c>
      <c r="N29" s="13">
        <f t="shared" si="4"/>
        <v>0.2727272727272727</v>
      </c>
      <c r="O29" s="6">
        <v>0</v>
      </c>
      <c r="P29" s="13">
        <f t="shared" si="5"/>
        <v>0</v>
      </c>
      <c r="Q29" s="6">
        <v>0</v>
      </c>
      <c r="R29" s="13">
        <f t="shared" si="6"/>
        <v>0</v>
      </c>
      <c r="T29" s="18"/>
      <c r="U29" s="18"/>
      <c r="V29" s="18"/>
      <c r="W29" s="18"/>
      <c r="X29" s="18"/>
    </row>
    <row r="30" spans="1:24" ht="15">
      <c r="A30" s="8">
        <v>28</v>
      </c>
      <c r="B30" s="8" t="s">
        <v>44</v>
      </c>
      <c r="C30" s="6">
        <v>17</v>
      </c>
      <c r="D30" s="6">
        <v>21</v>
      </c>
      <c r="E30" s="6">
        <f t="shared" si="0"/>
        <v>38</v>
      </c>
      <c r="F30" s="6">
        <v>25</v>
      </c>
      <c r="G30" s="6">
        <f t="shared" si="1"/>
        <v>13</v>
      </c>
      <c r="H30" s="6">
        <v>25</v>
      </c>
      <c r="I30" s="6">
        <v>14</v>
      </c>
      <c r="J30" s="13">
        <f t="shared" si="2"/>
        <v>0.56</v>
      </c>
      <c r="K30" s="6">
        <v>7</v>
      </c>
      <c r="L30" s="13">
        <f t="shared" si="3"/>
        <v>0.28</v>
      </c>
      <c r="M30" s="6">
        <v>4</v>
      </c>
      <c r="N30" s="13">
        <f t="shared" si="4"/>
        <v>0.16</v>
      </c>
      <c r="O30" s="6">
        <v>0</v>
      </c>
      <c r="P30" s="13">
        <f t="shared" si="5"/>
        <v>0</v>
      </c>
      <c r="Q30" s="6">
        <v>0</v>
      </c>
      <c r="R30" s="13">
        <f t="shared" si="6"/>
        <v>0</v>
      </c>
      <c r="T30" s="18"/>
      <c r="U30" s="18"/>
      <c r="V30" s="18"/>
      <c r="W30" s="18"/>
      <c r="X30" s="18"/>
    </row>
    <row r="31" spans="1:24" ht="15">
      <c r="A31" s="8">
        <v>29</v>
      </c>
      <c r="B31" s="8" t="s">
        <v>45</v>
      </c>
      <c r="C31" s="6">
        <v>8</v>
      </c>
      <c r="D31" s="6">
        <v>5</v>
      </c>
      <c r="E31" s="6">
        <f t="shared" si="0"/>
        <v>13</v>
      </c>
      <c r="F31" s="6">
        <v>8</v>
      </c>
      <c r="G31" s="6">
        <f t="shared" si="1"/>
        <v>5</v>
      </c>
      <c r="H31" s="6">
        <v>8</v>
      </c>
      <c r="I31" s="6">
        <v>3</v>
      </c>
      <c r="J31" s="13">
        <f t="shared" si="2"/>
        <v>0.375</v>
      </c>
      <c r="K31" s="6">
        <v>3</v>
      </c>
      <c r="L31" s="13">
        <f t="shared" si="3"/>
        <v>0.375</v>
      </c>
      <c r="M31" s="6">
        <v>0</v>
      </c>
      <c r="N31" s="13">
        <f t="shared" si="4"/>
        <v>0</v>
      </c>
      <c r="O31" s="6">
        <v>0</v>
      </c>
      <c r="P31" s="13">
        <f t="shared" si="5"/>
        <v>0</v>
      </c>
      <c r="Q31" s="6">
        <v>2</v>
      </c>
      <c r="R31" s="13">
        <f t="shared" si="6"/>
        <v>0.25</v>
      </c>
      <c r="T31" s="18"/>
      <c r="U31" s="18"/>
      <c r="V31" s="18"/>
      <c r="W31" s="18"/>
      <c r="X31" s="18"/>
    </row>
    <row r="32" spans="1:24" ht="15">
      <c r="A32" s="8">
        <v>30</v>
      </c>
      <c r="B32" s="8" t="s">
        <v>46</v>
      </c>
      <c r="C32" s="6">
        <v>5</v>
      </c>
      <c r="D32" s="6">
        <v>29</v>
      </c>
      <c r="E32" s="6">
        <f t="shared" si="0"/>
        <v>34</v>
      </c>
      <c r="F32" s="6">
        <v>22</v>
      </c>
      <c r="G32" s="6">
        <f t="shared" si="1"/>
        <v>12</v>
      </c>
      <c r="H32" s="6">
        <v>22</v>
      </c>
      <c r="I32" s="6">
        <v>13</v>
      </c>
      <c r="J32" s="13">
        <f t="shared" si="2"/>
        <v>0.5909090909090909</v>
      </c>
      <c r="K32" s="6">
        <v>6</v>
      </c>
      <c r="L32" s="13">
        <f t="shared" si="3"/>
        <v>0.2727272727272727</v>
      </c>
      <c r="M32" s="6">
        <v>0</v>
      </c>
      <c r="N32" s="13">
        <f t="shared" si="4"/>
        <v>0</v>
      </c>
      <c r="O32" s="6">
        <v>2</v>
      </c>
      <c r="P32" s="13">
        <f t="shared" si="5"/>
        <v>0.09090909090909091</v>
      </c>
      <c r="Q32" s="6">
        <v>1</v>
      </c>
      <c r="R32" s="13">
        <f t="shared" si="6"/>
        <v>0.045454545454545456</v>
      </c>
      <c r="T32" s="18"/>
      <c r="U32" s="18"/>
      <c r="V32" s="18"/>
      <c r="W32" s="18"/>
      <c r="X32" s="18"/>
    </row>
    <row r="33" spans="1:24" ht="15">
      <c r="A33" s="8">
        <v>31</v>
      </c>
      <c r="B33" s="8" t="s">
        <v>47</v>
      </c>
      <c r="C33" s="6">
        <v>10</v>
      </c>
      <c r="D33" s="6">
        <v>5</v>
      </c>
      <c r="E33" s="6">
        <f t="shared" si="0"/>
        <v>15</v>
      </c>
      <c r="F33" s="6">
        <v>6</v>
      </c>
      <c r="G33" s="6">
        <f t="shared" si="1"/>
        <v>9</v>
      </c>
      <c r="H33" s="6">
        <v>6</v>
      </c>
      <c r="I33" s="6">
        <v>4</v>
      </c>
      <c r="J33" s="17">
        <f t="shared" si="2"/>
        <v>0.6666666666666666</v>
      </c>
      <c r="K33" s="6">
        <v>2</v>
      </c>
      <c r="L33" s="17">
        <f t="shared" si="3"/>
        <v>0.3333333333333333</v>
      </c>
      <c r="M33" s="6">
        <v>0</v>
      </c>
      <c r="N33" s="17">
        <f t="shared" si="4"/>
        <v>0</v>
      </c>
      <c r="O33" s="6">
        <v>0</v>
      </c>
      <c r="P33" s="13">
        <f t="shared" si="5"/>
        <v>0</v>
      </c>
      <c r="Q33" s="6">
        <v>0</v>
      </c>
      <c r="R33" s="17">
        <f t="shared" si="6"/>
        <v>0</v>
      </c>
      <c r="T33" s="18"/>
      <c r="U33" s="18"/>
      <c r="V33" s="18"/>
      <c r="W33" s="18"/>
      <c r="X33" s="18"/>
    </row>
    <row r="34" spans="1:24" ht="15">
      <c r="A34" s="8">
        <v>32</v>
      </c>
      <c r="B34" s="8" t="s">
        <v>48</v>
      </c>
      <c r="C34" s="6">
        <v>27</v>
      </c>
      <c r="D34" s="6">
        <v>25</v>
      </c>
      <c r="E34" s="6">
        <f t="shared" si="0"/>
        <v>52</v>
      </c>
      <c r="F34" s="6">
        <v>22</v>
      </c>
      <c r="G34" s="6">
        <f t="shared" si="1"/>
        <v>30</v>
      </c>
      <c r="H34" s="6">
        <v>22</v>
      </c>
      <c r="I34" s="6">
        <v>15</v>
      </c>
      <c r="J34" s="13">
        <f t="shared" si="2"/>
        <v>0.6818181818181818</v>
      </c>
      <c r="K34" s="6">
        <v>6</v>
      </c>
      <c r="L34" s="13">
        <f t="shared" si="3"/>
        <v>0.2727272727272727</v>
      </c>
      <c r="M34" s="6">
        <v>1</v>
      </c>
      <c r="N34" s="13">
        <f t="shared" si="4"/>
        <v>0.045454545454545456</v>
      </c>
      <c r="O34" s="6">
        <v>0</v>
      </c>
      <c r="P34" s="13">
        <f t="shared" si="5"/>
        <v>0</v>
      </c>
      <c r="Q34" s="6">
        <v>0</v>
      </c>
      <c r="R34" s="13">
        <f t="shared" si="6"/>
        <v>0</v>
      </c>
      <c r="T34" s="18"/>
      <c r="U34" s="18"/>
      <c r="V34" s="18"/>
      <c r="W34" s="18"/>
      <c r="X34" s="18"/>
    </row>
    <row r="35" spans="1:24" ht="15.75" thickBot="1">
      <c r="A35" s="10">
        <v>33</v>
      </c>
      <c r="B35" s="10" t="s">
        <v>49</v>
      </c>
      <c r="C35" s="7">
        <v>13</v>
      </c>
      <c r="D35" s="7">
        <v>1</v>
      </c>
      <c r="E35" s="7">
        <f t="shared" si="0"/>
        <v>14</v>
      </c>
      <c r="F35" s="7">
        <v>0</v>
      </c>
      <c r="G35" s="7">
        <f t="shared" si="1"/>
        <v>14</v>
      </c>
      <c r="H35" s="7">
        <v>0</v>
      </c>
      <c r="I35" s="7">
        <v>0</v>
      </c>
      <c r="J35" s="14">
        <v>0</v>
      </c>
      <c r="K35" s="7">
        <v>0</v>
      </c>
      <c r="L35" s="14">
        <v>0</v>
      </c>
      <c r="M35" s="7">
        <v>0</v>
      </c>
      <c r="N35" s="14">
        <v>0</v>
      </c>
      <c r="O35" s="7">
        <v>0</v>
      </c>
      <c r="P35" s="14">
        <v>0</v>
      </c>
      <c r="Q35" s="7">
        <v>0</v>
      </c>
      <c r="R35" s="14">
        <v>0</v>
      </c>
      <c r="T35" s="18"/>
      <c r="U35" s="18"/>
      <c r="V35" s="18"/>
      <c r="W35" s="18"/>
      <c r="X35" s="18"/>
    </row>
    <row r="36" spans="1:24" ht="22.5" customHeight="1" thickBot="1">
      <c r="A36" s="3"/>
      <c r="B36" s="4" t="s">
        <v>50</v>
      </c>
      <c r="C36" s="4">
        <v>459</v>
      </c>
      <c r="D36" s="4">
        <f>SUM(D9:D35)</f>
        <v>312</v>
      </c>
      <c r="E36" s="4">
        <f t="shared" si="0"/>
        <v>771</v>
      </c>
      <c r="F36" s="4">
        <f>SUM(F9:F35)</f>
        <v>357</v>
      </c>
      <c r="G36" s="4">
        <f t="shared" si="1"/>
        <v>414</v>
      </c>
      <c r="H36" s="4">
        <v>357</v>
      </c>
      <c r="I36" s="4">
        <f>SUM(I9:I35)</f>
        <v>198</v>
      </c>
      <c r="J36" s="15">
        <f t="shared" si="2"/>
        <v>0.5546218487394958</v>
      </c>
      <c r="K36" s="4">
        <f>SUM(K9:K35)</f>
        <v>106</v>
      </c>
      <c r="L36" s="15">
        <f t="shared" si="3"/>
        <v>0.2969187675070028</v>
      </c>
      <c r="M36" s="4">
        <f>SUM(M9:M35)</f>
        <v>23</v>
      </c>
      <c r="N36" s="15">
        <f t="shared" si="4"/>
        <v>0.06442577030812324</v>
      </c>
      <c r="O36" s="4">
        <f>SUM(O9:O35)</f>
        <v>11</v>
      </c>
      <c r="P36" s="15">
        <f t="shared" si="5"/>
        <v>0.03081232492997199</v>
      </c>
      <c r="Q36" s="4">
        <f>SUM(Q9:Q35)</f>
        <v>19</v>
      </c>
      <c r="R36" s="15">
        <f t="shared" si="6"/>
        <v>0.05322128851540616</v>
      </c>
      <c r="T36" s="18"/>
      <c r="U36" s="18"/>
      <c r="V36" s="18"/>
      <c r="W36" s="18"/>
      <c r="X36" s="18"/>
    </row>
    <row r="37" ht="15">
      <c r="K37" s="16"/>
    </row>
    <row r="38" ht="15">
      <c r="M38" t="s">
        <v>52</v>
      </c>
    </row>
    <row r="39" ht="15">
      <c r="M39" t="s">
        <v>33</v>
      </c>
    </row>
    <row r="42" ht="15">
      <c r="H42" s="11"/>
    </row>
  </sheetData>
  <sheetProtection/>
  <mergeCells count="27"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I9" sqref="I9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">
      <c r="A2" s="46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37" t="s">
        <v>2</v>
      </c>
      <c r="B4" s="48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52" t="s">
        <v>9</v>
      </c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6.5" thickBot="1">
      <c r="A5" s="37"/>
      <c r="B5" s="48"/>
      <c r="C5" s="37"/>
      <c r="D5" s="37"/>
      <c r="E5" s="37"/>
      <c r="F5" s="37"/>
      <c r="G5" s="37"/>
      <c r="H5" s="37" t="s">
        <v>10</v>
      </c>
      <c r="I5" s="53" t="s">
        <v>11</v>
      </c>
      <c r="J5" s="53"/>
      <c r="K5" s="53" t="s">
        <v>12</v>
      </c>
      <c r="L5" s="53"/>
      <c r="M5" s="53" t="s">
        <v>13</v>
      </c>
      <c r="N5" s="53"/>
      <c r="O5" s="53"/>
      <c r="P5" s="53"/>
      <c r="Q5" s="54" t="s">
        <v>14</v>
      </c>
      <c r="R5" s="55"/>
    </row>
    <row r="6" spans="1:18" ht="16.5" thickBot="1">
      <c r="A6" s="37"/>
      <c r="B6" s="48"/>
      <c r="C6" s="37"/>
      <c r="D6" s="37"/>
      <c r="E6" s="37"/>
      <c r="F6" s="37"/>
      <c r="G6" s="37"/>
      <c r="H6" s="37"/>
      <c r="I6" s="53"/>
      <c r="J6" s="53"/>
      <c r="K6" s="53"/>
      <c r="L6" s="53"/>
      <c r="M6" s="53" t="s">
        <v>15</v>
      </c>
      <c r="N6" s="53"/>
      <c r="O6" s="50" t="s">
        <v>16</v>
      </c>
      <c r="P6" s="51"/>
      <c r="Q6" s="56"/>
      <c r="R6" s="57"/>
    </row>
    <row r="7" spans="1:18" ht="15.75" thickBot="1">
      <c r="A7" s="37"/>
      <c r="B7" s="48"/>
      <c r="C7" s="37"/>
      <c r="D7" s="37"/>
      <c r="E7" s="37"/>
      <c r="F7" s="37"/>
      <c r="G7" s="37"/>
      <c r="H7" s="37"/>
      <c r="I7" s="37" t="s">
        <v>17</v>
      </c>
      <c r="J7" s="37" t="s">
        <v>18</v>
      </c>
      <c r="K7" s="37" t="s">
        <v>17</v>
      </c>
      <c r="L7" s="40" t="s">
        <v>19</v>
      </c>
      <c r="M7" s="37" t="s">
        <v>17</v>
      </c>
      <c r="N7" s="42" t="s">
        <v>20</v>
      </c>
      <c r="O7" s="37" t="s">
        <v>17</v>
      </c>
      <c r="P7" s="38" t="s">
        <v>21</v>
      </c>
      <c r="Q7" s="38" t="s">
        <v>17</v>
      </c>
      <c r="R7" s="38" t="s">
        <v>22</v>
      </c>
    </row>
    <row r="8" spans="1:18" ht="86.25" customHeight="1" thickBot="1">
      <c r="A8" s="38"/>
      <c r="B8" s="49"/>
      <c r="C8" s="38"/>
      <c r="D8" s="38"/>
      <c r="E8" s="38"/>
      <c r="F8" s="38"/>
      <c r="G8" s="38"/>
      <c r="H8" s="38"/>
      <c r="I8" s="38"/>
      <c r="J8" s="38"/>
      <c r="K8" s="38"/>
      <c r="L8" s="41"/>
      <c r="M8" s="38"/>
      <c r="N8" s="43"/>
      <c r="O8" s="38"/>
      <c r="P8" s="39"/>
      <c r="Q8" s="39"/>
      <c r="R8" s="39"/>
    </row>
    <row r="9" spans="1:24" ht="15">
      <c r="A9" s="9">
        <v>1</v>
      </c>
      <c r="B9" s="9" t="s">
        <v>23</v>
      </c>
      <c r="C9" s="5">
        <v>20</v>
      </c>
      <c r="D9" s="19">
        <f>'II trom.2015. '!D9+'I trom.2015.'!D9</f>
        <v>68</v>
      </c>
      <c r="E9" s="19">
        <f>D9+C9</f>
        <v>88</v>
      </c>
      <c r="F9" s="19">
        <f>'II trom.2015. '!F9+'I trom.2015.'!F9</f>
        <v>58</v>
      </c>
      <c r="G9" s="19">
        <f>E9-F9</f>
        <v>30</v>
      </c>
      <c r="H9" s="19">
        <f>'II trom.2015. '!H9+'I trom.2015.'!H9</f>
        <v>58</v>
      </c>
      <c r="I9" s="19">
        <f>'II trom.2015. '!I9+'I trom.2015.'!I9</f>
        <v>25</v>
      </c>
      <c r="J9" s="20">
        <f>I9/F9</f>
        <v>0.43103448275862066</v>
      </c>
      <c r="K9" s="19">
        <f>'II trom.2015. '!K9+'I trom.2015.'!K9</f>
        <v>25</v>
      </c>
      <c r="L9" s="20">
        <f>K9/F9</f>
        <v>0.43103448275862066</v>
      </c>
      <c r="M9" s="19">
        <f>'II trom.2015. '!M9+'I trom.2015.'!M9</f>
        <v>1</v>
      </c>
      <c r="N9" s="20">
        <f>M9/F9</f>
        <v>0.017241379310344827</v>
      </c>
      <c r="O9" s="19">
        <f>'II trom.2015. '!O9+'I trom.2015.'!O9</f>
        <v>2</v>
      </c>
      <c r="P9" s="20">
        <f>O9/F9</f>
        <v>0.034482758620689655</v>
      </c>
      <c r="Q9" s="19">
        <f>'II trom.2015. '!Q9+'I trom.2015.'!Q9</f>
        <v>5</v>
      </c>
      <c r="R9" s="20">
        <f>Q9/F9</f>
        <v>0.08620689655172414</v>
      </c>
      <c r="T9" s="18"/>
      <c r="U9" s="18"/>
      <c r="V9" s="18"/>
      <c r="W9" s="18"/>
      <c r="X9" s="18"/>
    </row>
    <row r="10" spans="1:24" ht="15">
      <c r="A10" s="8">
        <v>2</v>
      </c>
      <c r="B10" s="8" t="s">
        <v>24</v>
      </c>
      <c r="C10" s="6">
        <v>23</v>
      </c>
      <c r="D10" s="6">
        <f>'II trom.2015. '!D10+'I trom.2015.'!D10</f>
        <v>33</v>
      </c>
      <c r="E10" s="6">
        <f aca="true" t="shared" si="0" ref="E10:E36">D10+C10</f>
        <v>56</v>
      </c>
      <c r="F10" s="6">
        <f>'II trom.2015. '!F10+'I trom.2015.'!F10</f>
        <v>36</v>
      </c>
      <c r="G10" s="6">
        <f aca="true" t="shared" si="1" ref="G10:G36">E10-F10</f>
        <v>20</v>
      </c>
      <c r="H10" s="6">
        <f>'II trom.2015. '!H10+'I trom.2015.'!H10</f>
        <v>36</v>
      </c>
      <c r="I10" s="6">
        <f>'II trom.2015. '!I10+'I trom.2015.'!I10</f>
        <v>22</v>
      </c>
      <c r="J10" s="13">
        <f aca="true" t="shared" si="2" ref="J10:J36">I10/F10</f>
        <v>0.6111111111111112</v>
      </c>
      <c r="K10" s="6">
        <f>'II trom.2015. '!K10+'I trom.2015.'!K10</f>
        <v>11</v>
      </c>
      <c r="L10" s="13">
        <f aca="true" t="shared" si="3" ref="L10:L36">K10/F10</f>
        <v>0.3055555555555556</v>
      </c>
      <c r="M10" s="6">
        <f>'II trom.2015. '!M10+'I trom.2015.'!M10</f>
        <v>3</v>
      </c>
      <c r="N10" s="13">
        <f aca="true" t="shared" si="4" ref="N10:N36">M10/F10</f>
        <v>0.08333333333333333</v>
      </c>
      <c r="O10" s="6">
        <f>'II trom.2015. '!O10+'I trom.2015.'!O10</f>
        <v>0</v>
      </c>
      <c r="P10" s="13">
        <f aca="true" t="shared" si="5" ref="P10:P36">O10/F10</f>
        <v>0</v>
      </c>
      <c r="Q10" s="6">
        <f>'II trom.2015. '!Q10+'I trom.2015.'!Q10</f>
        <v>0</v>
      </c>
      <c r="R10" s="13">
        <f aca="true" t="shared" si="6" ref="R10:R36">Q10/F10</f>
        <v>0</v>
      </c>
      <c r="T10" s="18"/>
      <c r="U10" s="18"/>
      <c r="V10" s="18"/>
      <c r="W10" s="18"/>
      <c r="X10" s="18"/>
    </row>
    <row r="11" spans="1:24" ht="15">
      <c r="A11" s="8">
        <v>3</v>
      </c>
      <c r="B11" s="8" t="s">
        <v>25</v>
      </c>
      <c r="C11" s="6">
        <v>7</v>
      </c>
      <c r="D11" s="6">
        <f>'II trom.2015. '!D11+'I trom.2015.'!D11</f>
        <v>0</v>
      </c>
      <c r="E11" s="6">
        <f t="shared" si="0"/>
        <v>7</v>
      </c>
      <c r="F11" s="6">
        <f>'II trom.2015. '!F11+'I trom.2015.'!F11</f>
        <v>0</v>
      </c>
      <c r="G11" s="6">
        <f t="shared" si="1"/>
        <v>7</v>
      </c>
      <c r="H11" s="6">
        <f>'II trom.2015. '!H11+'I trom.2015.'!H11</f>
        <v>0</v>
      </c>
      <c r="I11" s="6">
        <f>'II trom.2015. '!I11+'I trom.2015.'!I11</f>
        <v>0</v>
      </c>
      <c r="J11" s="13">
        <v>0</v>
      </c>
      <c r="K11" s="6">
        <f>'II trom.2015. '!K11+'I trom.2015.'!K11</f>
        <v>0</v>
      </c>
      <c r="L11" s="13">
        <v>0</v>
      </c>
      <c r="M11" s="6">
        <f>'II trom.2015. '!M11+'I trom.2015.'!M11</f>
        <v>0</v>
      </c>
      <c r="N11" s="13">
        <v>0</v>
      </c>
      <c r="O11" s="6">
        <f>'II trom.2015. '!O11+'I trom.2015.'!O11</f>
        <v>0</v>
      </c>
      <c r="P11" s="13">
        <v>0</v>
      </c>
      <c r="Q11" s="6">
        <f>'II trom.2015. '!Q11+'I trom.2015.'!Q11</f>
        <v>0</v>
      </c>
      <c r="R11" s="13">
        <v>0</v>
      </c>
      <c r="T11" s="18"/>
      <c r="U11" s="18"/>
      <c r="V11" s="18"/>
      <c r="W11" s="18"/>
      <c r="X11" s="18"/>
    </row>
    <row r="12" spans="1:24" ht="15">
      <c r="A12" s="8">
        <v>4</v>
      </c>
      <c r="B12" s="8" t="s">
        <v>26</v>
      </c>
      <c r="C12" s="6">
        <v>40</v>
      </c>
      <c r="D12" s="6">
        <f>'II trom.2015. '!D12+'I trom.2015.'!D12</f>
        <v>55</v>
      </c>
      <c r="E12" s="6">
        <f t="shared" si="0"/>
        <v>95</v>
      </c>
      <c r="F12" s="6">
        <f>'II trom.2015. '!F12+'I trom.2015.'!F12</f>
        <v>56</v>
      </c>
      <c r="G12" s="6">
        <f t="shared" si="1"/>
        <v>39</v>
      </c>
      <c r="H12" s="6">
        <f>'II trom.2015. '!H12+'I trom.2015.'!H12</f>
        <v>56</v>
      </c>
      <c r="I12" s="6">
        <f>'II trom.2015. '!I12+'I trom.2015.'!I12</f>
        <v>13</v>
      </c>
      <c r="J12" s="13">
        <f t="shared" si="2"/>
        <v>0.23214285714285715</v>
      </c>
      <c r="K12" s="6">
        <f>'II trom.2015. '!K12+'I trom.2015.'!K12</f>
        <v>31</v>
      </c>
      <c r="L12" s="13">
        <f t="shared" si="3"/>
        <v>0.5535714285714286</v>
      </c>
      <c r="M12" s="6">
        <f>'II trom.2015. '!M12+'I trom.2015.'!M12</f>
        <v>4</v>
      </c>
      <c r="N12" s="13">
        <f t="shared" si="4"/>
        <v>0.07142857142857142</v>
      </c>
      <c r="O12" s="6">
        <f>'II trom.2015. '!O12+'I trom.2015.'!O12</f>
        <v>3</v>
      </c>
      <c r="P12" s="13">
        <f t="shared" si="5"/>
        <v>0.05357142857142857</v>
      </c>
      <c r="Q12" s="6">
        <f>'II trom.2015. '!Q12+'I trom.2015.'!Q12</f>
        <v>5</v>
      </c>
      <c r="R12" s="13">
        <f t="shared" si="6"/>
        <v>0.08928571428571429</v>
      </c>
      <c r="T12" s="18"/>
      <c r="U12" s="18"/>
      <c r="V12" s="18"/>
      <c r="W12" s="18"/>
      <c r="X12" s="18"/>
    </row>
    <row r="13" spans="1:24" ht="15">
      <c r="A13" s="8">
        <v>5</v>
      </c>
      <c r="B13" s="8" t="s">
        <v>27</v>
      </c>
      <c r="C13" s="6">
        <v>26</v>
      </c>
      <c r="D13" s="6">
        <f>'II trom.2015. '!D13+'I trom.2015.'!D13</f>
        <v>10</v>
      </c>
      <c r="E13" s="6">
        <f t="shared" si="0"/>
        <v>36</v>
      </c>
      <c r="F13" s="6">
        <f>'II trom.2015. '!F13+'I trom.2015.'!F13</f>
        <v>14</v>
      </c>
      <c r="G13" s="6">
        <f t="shared" si="1"/>
        <v>22</v>
      </c>
      <c r="H13" s="6">
        <f>'II trom.2015. '!H13+'I trom.2015.'!H13</f>
        <v>14</v>
      </c>
      <c r="I13" s="6">
        <f>'II trom.2015. '!I13+'I trom.2015.'!I13</f>
        <v>10</v>
      </c>
      <c r="J13" s="13">
        <f t="shared" si="2"/>
        <v>0.7142857142857143</v>
      </c>
      <c r="K13" s="6">
        <f>'II trom.2015. '!K13+'I trom.2015.'!K13</f>
        <v>4</v>
      </c>
      <c r="L13" s="13">
        <f t="shared" si="3"/>
        <v>0.2857142857142857</v>
      </c>
      <c r="M13" s="6">
        <f>'II trom.2015. '!M13+'I trom.2015.'!M13</f>
        <v>0</v>
      </c>
      <c r="N13" s="13">
        <f t="shared" si="4"/>
        <v>0</v>
      </c>
      <c r="O13" s="6">
        <f>'II trom.2015. '!O13+'I trom.2015.'!O13</f>
        <v>0</v>
      </c>
      <c r="P13" s="13">
        <f t="shared" si="5"/>
        <v>0</v>
      </c>
      <c r="Q13" s="6">
        <f>'II trom.2015. '!Q13+'I trom.2015.'!Q13</f>
        <v>0</v>
      </c>
      <c r="R13" s="13">
        <f t="shared" si="6"/>
        <v>0</v>
      </c>
      <c r="T13" s="18"/>
      <c r="U13" s="18"/>
      <c r="V13" s="18"/>
      <c r="W13" s="18"/>
      <c r="X13" s="18"/>
    </row>
    <row r="14" spans="1:24" ht="15">
      <c r="A14" s="8">
        <v>6</v>
      </c>
      <c r="B14" s="8" t="s">
        <v>28</v>
      </c>
      <c r="C14" s="6">
        <v>22</v>
      </c>
      <c r="D14" s="6">
        <f>'II trom.2015. '!D14+'I trom.2015.'!D14</f>
        <v>40</v>
      </c>
      <c r="E14" s="6">
        <f t="shared" si="0"/>
        <v>62</v>
      </c>
      <c r="F14" s="6">
        <f>'II trom.2015. '!F14+'I trom.2015.'!F14</f>
        <v>38</v>
      </c>
      <c r="G14" s="6">
        <f t="shared" si="1"/>
        <v>24</v>
      </c>
      <c r="H14" s="6">
        <f>'II trom.2015. '!H14+'I trom.2015.'!H14</f>
        <v>38</v>
      </c>
      <c r="I14" s="6">
        <f>'II trom.2015. '!I14+'I trom.2015.'!I14</f>
        <v>25</v>
      </c>
      <c r="J14" s="13">
        <f t="shared" si="2"/>
        <v>0.6578947368421053</v>
      </c>
      <c r="K14" s="6">
        <f>'II trom.2015. '!K14+'I trom.2015.'!K14</f>
        <v>9</v>
      </c>
      <c r="L14" s="13">
        <f t="shared" si="3"/>
        <v>0.23684210526315788</v>
      </c>
      <c r="M14" s="6">
        <f>'II trom.2015. '!M14+'I trom.2015.'!M14</f>
        <v>1</v>
      </c>
      <c r="N14" s="13">
        <f t="shared" si="4"/>
        <v>0.02631578947368421</v>
      </c>
      <c r="O14" s="6">
        <f>'II trom.2015. '!O14+'I trom.2015.'!O14</f>
        <v>2</v>
      </c>
      <c r="P14" s="13">
        <f t="shared" si="5"/>
        <v>0.05263157894736842</v>
      </c>
      <c r="Q14" s="6">
        <f>'II trom.2015. '!Q14+'I trom.2015.'!Q14</f>
        <v>1</v>
      </c>
      <c r="R14" s="13">
        <f t="shared" si="6"/>
        <v>0.02631578947368421</v>
      </c>
      <c r="T14" s="18"/>
      <c r="U14" s="18"/>
      <c r="V14" s="18"/>
      <c r="W14" s="18"/>
      <c r="X14" s="18"/>
    </row>
    <row r="15" spans="1:24" ht="15">
      <c r="A15" s="8">
        <v>7</v>
      </c>
      <c r="B15" s="8" t="s">
        <v>29</v>
      </c>
      <c r="C15" s="6">
        <v>7</v>
      </c>
      <c r="D15" s="6">
        <f>'II trom.2015. '!D15+'I trom.2015.'!D15</f>
        <v>40</v>
      </c>
      <c r="E15" s="6">
        <f t="shared" si="0"/>
        <v>47</v>
      </c>
      <c r="F15" s="6">
        <f>'II trom.2015. '!F15+'I trom.2015.'!F15</f>
        <v>44</v>
      </c>
      <c r="G15" s="6">
        <f t="shared" si="1"/>
        <v>3</v>
      </c>
      <c r="H15" s="6">
        <f>'II trom.2015. '!H15+'I trom.2015.'!H15</f>
        <v>44</v>
      </c>
      <c r="I15" s="6">
        <f>'II trom.2015. '!I15+'I trom.2015.'!I15</f>
        <v>26</v>
      </c>
      <c r="J15" s="13">
        <f t="shared" si="2"/>
        <v>0.5909090909090909</v>
      </c>
      <c r="K15" s="6">
        <f>'II trom.2015. '!K15+'I trom.2015.'!K15</f>
        <v>9</v>
      </c>
      <c r="L15" s="13">
        <f t="shared" si="3"/>
        <v>0.20454545454545456</v>
      </c>
      <c r="M15" s="6">
        <f>'II trom.2015. '!M15+'I trom.2015.'!M15</f>
        <v>4</v>
      </c>
      <c r="N15" s="13">
        <f t="shared" si="4"/>
        <v>0.09090909090909091</v>
      </c>
      <c r="O15" s="6">
        <f>'II trom.2015. '!O15+'I trom.2015.'!O15</f>
        <v>2</v>
      </c>
      <c r="P15" s="13">
        <f t="shared" si="5"/>
        <v>0.045454545454545456</v>
      </c>
      <c r="Q15" s="6">
        <f>'II trom.2015. '!Q15+'I trom.2015.'!Q15</f>
        <v>3</v>
      </c>
      <c r="R15" s="13">
        <f t="shared" si="6"/>
        <v>0.06818181818181818</v>
      </c>
      <c r="T15" s="18"/>
      <c r="U15" s="18"/>
      <c r="V15" s="18"/>
      <c r="W15" s="18"/>
      <c r="X15" s="18"/>
    </row>
    <row r="16" spans="1:24" ht="15">
      <c r="A16" s="8">
        <v>8</v>
      </c>
      <c r="B16" s="8" t="s">
        <v>30</v>
      </c>
      <c r="C16" s="6">
        <v>11</v>
      </c>
      <c r="D16" s="6">
        <f>'II trom.2015. '!D16+'I trom.2015.'!D16</f>
        <v>40</v>
      </c>
      <c r="E16" s="6">
        <f t="shared" si="0"/>
        <v>51</v>
      </c>
      <c r="F16" s="6">
        <f>'II trom.2015. '!F16+'I trom.2015.'!F16</f>
        <v>41</v>
      </c>
      <c r="G16" s="6">
        <f t="shared" si="1"/>
        <v>10</v>
      </c>
      <c r="H16" s="6">
        <f>'II trom.2015. '!H16+'I trom.2015.'!H16</f>
        <v>41</v>
      </c>
      <c r="I16" s="6">
        <f>'II trom.2015. '!I16+'I trom.2015.'!I16</f>
        <v>23</v>
      </c>
      <c r="J16" s="13">
        <f t="shared" si="2"/>
        <v>0.5609756097560976</v>
      </c>
      <c r="K16" s="6">
        <f>'II trom.2015. '!K16+'I trom.2015.'!K16</f>
        <v>10</v>
      </c>
      <c r="L16" s="13">
        <f t="shared" si="3"/>
        <v>0.24390243902439024</v>
      </c>
      <c r="M16" s="6">
        <f>'II trom.2015. '!M16+'I trom.2015.'!M16</f>
        <v>2</v>
      </c>
      <c r="N16" s="13">
        <f t="shared" si="4"/>
        <v>0.04878048780487805</v>
      </c>
      <c r="O16" s="6">
        <f>'II trom.2015. '!O16+'I trom.2015.'!O16</f>
        <v>0</v>
      </c>
      <c r="P16" s="13">
        <f t="shared" si="5"/>
        <v>0</v>
      </c>
      <c r="Q16" s="6">
        <f>'II trom.2015. '!Q16+'I trom.2015.'!Q16</f>
        <v>6</v>
      </c>
      <c r="R16" s="13">
        <f t="shared" si="6"/>
        <v>0.14634146341463414</v>
      </c>
      <c r="T16" s="18"/>
      <c r="U16" s="18"/>
      <c r="V16" s="18"/>
      <c r="W16" s="18"/>
      <c r="X16" s="18"/>
    </row>
    <row r="17" spans="1:24" ht="15">
      <c r="A17" s="8">
        <v>9</v>
      </c>
      <c r="B17" s="8" t="s">
        <v>31</v>
      </c>
      <c r="C17" s="6">
        <v>8</v>
      </c>
      <c r="D17" s="6">
        <f>'II trom.2015. '!D17+'I trom.2015.'!D17</f>
        <v>40</v>
      </c>
      <c r="E17" s="6">
        <f t="shared" si="0"/>
        <v>48</v>
      </c>
      <c r="F17" s="6">
        <f>'II trom.2015. '!F17+'I trom.2015.'!F17</f>
        <v>38</v>
      </c>
      <c r="G17" s="6">
        <f t="shared" si="1"/>
        <v>10</v>
      </c>
      <c r="H17" s="6">
        <f>'II trom.2015. '!H17+'I trom.2015.'!H17</f>
        <v>38</v>
      </c>
      <c r="I17" s="6">
        <f>'II trom.2015. '!I17+'I trom.2015.'!I17</f>
        <v>28</v>
      </c>
      <c r="J17" s="13">
        <f t="shared" si="2"/>
        <v>0.7368421052631579</v>
      </c>
      <c r="K17" s="6">
        <f>'II trom.2015. '!K17+'I trom.2015.'!K17</f>
        <v>6</v>
      </c>
      <c r="L17" s="13">
        <f t="shared" si="3"/>
        <v>0.15789473684210525</v>
      </c>
      <c r="M17" s="6">
        <f>'II trom.2015. '!M17+'I trom.2015.'!M17</f>
        <v>1</v>
      </c>
      <c r="N17" s="13">
        <f t="shared" si="4"/>
        <v>0.02631578947368421</v>
      </c>
      <c r="O17" s="6">
        <f>'II trom.2015. '!O17+'I trom.2015.'!O17</f>
        <v>0</v>
      </c>
      <c r="P17" s="13">
        <f t="shared" si="5"/>
        <v>0</v>
      </c>
      <c r="Q17" s="6">
        <f>'II trom.2015. '!Q17+'I trom.2015.'!Q17</f>
        <v>3</v>
      </c>
      <c r="R17" s="13">
        <f t="shared" si="6"/>
        <v>0.07894736842105263</v>
      </c>
      <c r="T17" s="18"/>
      <c r="U17" s="18"/>
      <c r="V17" s="18"/>
      <c r="W17" s="18"/>
      <c r="X17" s="18"/>
    </row>
    <row r="18" spans="1:24" ht="15">
      <c r="A18" s="8">
        <v>10</v>
      </c>
      <c r="B18" s="8" t="s">
        <v>32</v>
      </c>
      <c r="C18" s="6">
        <v>1</v>
      </c>
      <c r="D18" s="6">
        <f>'II trom.2015. '!D18+'I trom.2015.'!D18</f>
        <v>18</v>
      </c>
      <c r="E18" s="6">
        <f t="shared" si="0"/>
        <v>19</v>
      </c>
      <c r="F18" s="6">
        <f>'II trom.2015. '!F18+'I trom.2015.'!F18</f>
        <v>13</v>
      </c>
      <c r="G18" s="6">
        <f t="shared" si="1"/>
        <v>6</v>
      </c>
      <c r="H18" s="6">
        <f>'II trom.2015. '!H18+'I trom.2015.'!H18</f>
        <v>13</v>
      </c>
      <c r="I18" s="6">
        <f>'II trom.2015. '!I18+'I trom.2015.'!I18</f>
        <v>8</v>
      </c>
      <c r="J18" s="13">
        <f t="shared" si="2"/>
        <v>0.6153846153846154</v>
      </c>
      <c r="K18" s="6">
        <f>'II trom.2015. '!K18+'I trom.2015.'!K18</f>
        <v>5</v>
      </c>
      <c r="L18" s="13">
        <f t="shared" si="3"/>
        <v>0.38461538461538464</v>
      </c>
      <c r="M18" s="6">
        <f>'II trom.2015. '!M18+'I trom.2015.'!M18</f>
        <v>0</v>
      </c>
      <c r="N18" s="13">
        <f t="shared" si="4"/>
        <v>0</v>
      </c>
      <c r="O18" s="6">
        <f>'II trom.2015. '!O18+'I trom.2015.'!O18</f>
        <v>0</v>
      </c>
      <c r="P18" s="13">
        <f t="shared" si="5"/>
        <v>0</v>
      </c>
      <c r="Q18" s="6">
        <f>'II trom.2015. '!Q18+'I trom.2015.'!Q18</f>
        <v>0</v>
      </c>
      <c r="R18" s="13">
        <f t="shared" si="6"/>
        <v>0</v>
      </c>
      <c r="T18" s="18"/>
      <c r="U18" s="18"/>
      <c r="V18" s="18"/>
      <c r="W18" s="18"/>
      <c r="X18" s="18"/>
    </row>
    <row r="19" spans="1:24" ht="15">
      <c r="A19" s="8">
        <v>11</v>
      </c>
      <c r="B19" s="8" t="s">
        <v>33</v>
      </c>
      <c r="C19" s="6">
        <v>4</v>
      </c>
      <c r="D19" s="6">
        <f>'II trom.2015. '!D19+'I trom.2015.'!D19</f>
        <v>17</v>
      </c>
      <c r="E19" s="6">
        <f t="shared" si="0"/>
        <v>21</v>
      </c>
      <c r="F19" s="6">
        <f>'II trom.2015. '!F19+'I trom.2015.'!F19</f>
        <v>18</v>
      </c>
      <c r="G19" s="6">
        <f t="shared" si="1"/>
        <v>3</v>
      </c>
      <c r="H19" s="6">
        <f>'II trom.2015. '!H19+'I trom.2015.'!H19</f>
        <v>18</v>
      </c>
      <c r="I19" s="6">
        <f>'II trom.2015. '!I19+'I trom.2015.'!I19</f>
        <v>12</v>
      </c>
      <c r="J19" s="13">
        <f t="shared" si="2"/>
        <v>0.6666666666666666</v>
      </c>
      <c r="K19" s="6">
        <f>'II trom.2015. '!K19+'I trom.2015.'!K19</f>
        <v>2</v>
      </c>
      <c r="L19" s="13">
        <f t="shared" si="3"/>
        <v>0.1111111111111111</v>
      </c>
      <c r="M19" s="6">
        <f>'II trom.2015. '!M19+'I trom.2015.'!M19</f>
        <v>2</v>
      </c>
      <c r="N19" s="13">
        <f t="shared" si="4"/>
        <v>0.1111111111111111</v>
      </c>
      <c r="O19" s="6">
        <f>'II trom.2015. '!O19+'I trom.2015.'!O19</f>
        <v>0</v>
      </c>
      <c r="P19" s="13">
        <f t="shared" si="5"/>
        <v>0</v>
      </c>
      <c r="Q19" s="6">
        <f>'II trom.2015. '!Q19+'I trom.2015.'!Q19</f>
        <v>2</v>
      </c>
      <c r="R19" s="13">
        <f t="shared" si="6"/>
        <v>0.1111111111111111</v>
      </c>
      <c r="T19" s="18"/>
      <c r="U19" s="18"/>
      <c r="V19" s="18"/>
      <c r="W19" s="18"/>
      <c r="X19" s="18"/>
    </row>
    <row r="20" spans="1:24" ht="15">
      <c r="A20" s="8">
        <v>12</v>
      </c>
      <c r="B20" s="8" t="s">
        <v>34</v>
      </c>
      <c r="C20" s="6">
        <v>6</v>
      </c>
      <c r="D20" s="6">
        <f>'II trom.2015. '!D20+'I trom.2015.'!D20</f>
        <v>40</v>
      </c>
      <c r="E20" s="6">
        <f t="shared" si="0"/>
        <v>46</v>
      </c>
      <c r="F20" s="6">
        <f>'II trom.2015. '!F20+'I trom.2015.'!F20</f>
        <v>40</v>
      </c>
      <c r="G20" s="6">
        <f t="shared" si="1"/>
        <v>6</v>
      </c>
      <c r="H20" s="6">
        <f>'II trom.2015. '!H20+'I trom.2015.'!H20</f>
        <v>40</v>
      </c>
      <c r="I20" s="6">
        <f>'II trom.2015. '!I20+'I trom.2015.'!I20</f>
        <v>26</v>
      </c>
      <c r="J20" s="13">
        <f t="shared" si="2"/>
        <v>0.65</v>
      </c>
      <c r="K20" s="6">
        <f>'II trom.2015. '!K20+'I trom.2015.'!K20</f>
        <v>10</v>
      </c>
      <c r="L20" s="13">
        <f t="shared" si="3"/>
        <v>0.25</v>
      </c>
      <c r="M20" s="6">
        <f>'II trom.2015. '!M20+'I trom.2015.'!M20</f>
        <v>2</v>
      </c>
      <c r="N20" s="13">
        <f t="shared" si="4"/>
        <v>0.05</v>
      </c>
      <c r="O20" s="6">
        <f>'II trom.2015. '!O20+'I trom.2015.'!O20</f>
        <v>0</v>
      </c>
      <c r="P20" s="13">
        <f t="shared" si="5"/>
        <v>0</v>
      </c>
      <c r="Q20" s="6">
        <f>'II trom.2015. '!Q20+'I trom.2015.'!Q20</f>
        <v>2</v>
      </c>
      <c r="R20" s="13">
        <f t="shared" si="6"/>
        <v>0.05</v>
      </c>
      <c r="T20" s="18"/>
      <c r="U20" s="18"/>
      <c r="V20" s="18"/>
      <c r="W20" s="18"/>
      <c r="X20" s="18"/>
    </row>
    <row r="21" spans="1:24" ht="15">
      <c r="A21" s="8">
        <v>13</v>
      </c>
      <c r="B21" s="8" t="s">
        <v>35</v>
      </c>
      <c r="C21" s="6">
        <v>12</v>
      </c>
      <c r="D21" s="6">
        <f>'II trom.2015. '!D21+'I trom.2015.'!D21</f>
        <v>40</v>
      </c>
      <c r="E21" s="6">
        <f t="shared" si="0"/>
        <v>52</v>
      </c>
      <c r="F21" s="6">
        <f>'II trom.2015. '!F21+'I trom.2015.'!F21</f>
        <v>44</v>
      </c>
      <c r="G21" s="6">
        <f t="shared" si="1"/>
        <v>8</v>
      </c>
      <c r="H21" s="6">
        <f>'II trom.2015. '!H21+'I trom.2015.'!H21</f>
        <v>44</v>
      </c>
      <c r="I21" s="6">
        <f>'II trom.2015. '!I21+'I trom.2015.'!I21</f>
        <v>30</v>
      </c>
      <c r="J21" s="13">
        <f t="shared" si="2"/>
        <v>0.6818181818181818</v>
      </c>
      <c r="K21" s="6">
        <f>'II trom.2015. '!K21+'I trom.2015.'!K21</f>
        <v>7</v>
      </c>
      <c r="L21" s="13">
        <f t="shared" si="3"/>
        <v>0.1590909090909091</v>
      </c>
      <c r="M21" s="6">
        <f>'II trom.2015. '!M21+'I trom.2015.'!M21</f>
        <v>2</v>
      </c>
      <c r="N21" s="13">
        <f t="shared" si="4"/>
        <v>0.045454545454545456</v>
      </c>
      <c r="O21" s="6">
        <f>'II trom.2015. '!O21+'I trom.2015.'!O21</f>
        <v>3</v>
      </c>
      <c r="P21" s="13">
        <f t="shared" si="5"/>
        <v>0.06818181818181818</v>
      </c>
      <c r="Q21" s="6">
        <f>'II trom.2015. '!Q21+'I trom.2015.'!Q21</f>
        <v>2</v>
      </c>
      <c r="R21" s="13">
        <f t="shared" si="6"/>
        <v>0.045454545454545456</v>
      </c>
      <c r="T21" s="18"/>
      <c r="U21" s="18"/>
      <c r="V21" s="18"/>
      <c r="W21" s="18"/>
      <c r="X21" s="18"/>
    </row>
    <row r="22" spans="1:24" ht="15">
      <c r="A22" s="8">
        <v>14</v>
      </c>
      <c r="B22" s="8" t="s">
        <v>36</v>
      </c>
      <c r="C22" s="6">
        <v>7</v>
      </c>
      <c r="D22" s="6">
        <f>'II trom.2015. '!D22+'I trom.2015.'!D22</f>
        <v>0</v>
      </c>
      <c r="E22" s="6">
        <f t="shared" si="0"/>
        <v>7</v>
      </c>
      <c r="F22" s="6">
        <f>'II trom.2015. '!F22+'I trom.2015.'!F22</f>
        <v>0</v>
      </c>
      <c r="G22" s="6">
        <f t="shared" si="1"/>
        <v>7</v>
      </c>
      <c r="H22" s="6">
        <f>'II trom.2015. '!H22+'I trom.2015.'!H22</f>
        <v>0</v>
      </c>
      <c r="I22" s="6">
        <f>'II trom.2015. '!I22+'I trom.2015.'!I22</f>
        <v>0</v>
      </c>
      <c r="J22" s="13">
        <v>0</v>
      </c>
      <c r="K22" s="6">
        <f>'II trom.2015. '!K22+'I trom.2015.'!K22</f>
        <v>0</v>
      </c>
      <c r="L22" s="13">
        <v>0</v>
      </c>
      <c r="M22" s="6">
        <f>'II trom.2015. '!M22+'I trom.2015.'!M22</f>
        <v>0</v>
      </c>
      <c r="N22" s="13">
        <v>0</v>
      </c>
      <c r="O22" s="6">
        <f>'II trom.2015. '!O22+'I trom.2015.'!O22</f>
        <v>0</v>
      </c>
      <c r="P22" s="13">
        <v>0</v>
      </c>
      <c r="Q22" s="6">
        <f>'II trom.2015. '!Q22+'I trom.2015.'!Q22</f>
        <v>0</v>
      </c>
      <c r="R22" s="13">
        <v>0</v>
      </c>
      <c r="T22" s="18"/>
      <c r="U22" s="18"/>
      <c r="V22" s="18"/>
      <c r="W22" s="18"/>
      <c r="X22" s="18"/>
    </row>
    <row r="23" spans="1:24" ht="15">
      <c r="A23" s="8">
        <v>15</v>
      </c>
      <c r="B23" s="8" t="s">
        <v>37</v>
      </c>
      <c r="C23" s="6">
        <v>3</v>
      </c>
      <c r="D23" s="6">
        <f>'II trom.2015. '!D23+'I trom.2015.'!D23</f>
        <v>3</v>
      </c>
      <c r="E23" s="6">
        <f t="shared" si="0"/>
        <v>6</v>
      </c>
      <c r="F23" s="6">
        <f>'II trom.2015. '!F23+'I trom.2015.'!F23</f>
        <v>5</v>
      </c>
      <c r="G23" s="6">
        <f t="shared" si="1"/>
        <v>1</v>
      </c>
      <c r="H23" s="6">
        <f>'II trom.2015. '!H23+'I trom.2015.'!H23</f>
        <v>5</v>
      </c>
      <c r="I23" s="6">
        <f>'II trom.2015. '!I23+'I trom.2015.'!I23</f>
        <v>3</v>
      </c>
      <c r="J23" s="13">
        <f t="shared" si="2"/>
        <v>0.6</v>
      </c>
      <c r="K23" s="6">
        <f>'II trom.2015. '!K23+'I trom.2015.'!K23</f>
        <v>1</v>
      </c>
      <c r="L23" s="13">
        <f t="shared" si="3"/>
        <v>0.2</v>
      </c>
      <c r="M23" s="6">
        <f>'II trom.2015. '!M23+'I trom.2015.'!M23</f>
        <v>0</v>
      </c>
      <c r="N23" s="13">
        <f t="shared" si="4"/>
        <v>0</v>
      </c>
      <c r="O23" s="6">
        <f>'II trom.2015. '!O23+'I trom.2015.'!O23</f>
        <v>1</v>
      </c>
      <c r="P23" s="13">
        <f t="shared" si="5"/>
        <v>0.2</v>
      </c>
      <c r="Q23" s="6">
        <f>'II trom.2015. '!Q23+'I trom.2015.'!Q23</f>
        <v>0</v>
      </c>
      <c r="R23" s="13">
        <f t="shared" si="6"/>
        <v>0</v>
      </c>
      <c r="T23" s="18"/>
      <c r="U23" s="18"/>
      <c r="V23" s="18"/>
      <c r="W23" s="18"/>
      <c r="X23" s="18"/>
    </row>
    <row r="24" spans="1:24" ht="15">
      <c r="A24" s="8">
        <v>16</v>
      </c>
      <c r="B24" s="8" t="s">
        <v>38</v>
      </c>
      <c r="C24" s="6">
        <v>0</v>
      </c>
      <c r="D24" s="6">
        <f>'II trom.2015. '!D24+'I trom.2015.'!D24</f>
        <v>0</v>
      </c>
      <c r="E24" s="6">
        <f t="shared" si="0"/>
        <v>0</v>
      </c>
      <c r="F24" s="6">
        <f>'II trom.2015. '!F24+'I trom.2015.'!F24</f>
        <v>0</v>
      </c>
      <c r="G24" s="6">
        <f t="shared" si="1"/>
        <v>0</v>
      </c>
      <c r="H24" s="6">
        <f>'II trom.2015. '!H24+'I trom.2015.'!H24</f>
        <v>0</v>
      </c>
      <c r="I24" s="6">
        <f>'II trom.2015. '!I24+'I trom.2015.'!I24</f>
        <v>0</v>
      </c>
      <c r="J24" s="13">
        <v>0</v>
      </c>
      <c r="K24" s="6">
        <f>'II trom.2015. '!K24+'I trom.2015.'!K24</f>
        <v>0</v>
      </c>
      <c r="L24" s="13">
        <v>0</v>
      </c>
      <c r="M24" s="6">
        <f>'II trom.2015. '!M24+'I trom.2015.'!M24</f>
        <v>0</v>
      </c>
      <c r="N24" s="13">
        <v>0</v>
      </c>
      <c r="O24" s="6">
        <f>'II trom.2015. '!O24+'I trom.2015.'!O24</f>
        <v>0</v>
      </c>
      <c r="P24" s="13">
        <v>0</v>
      </c>
      <c r="Q24" s="6">
        <f>'II trom.2015. '!Q24+'I trom.2015.'!Q24</f>
        <v>0</v>
      </c>
      <c r="R24" s="13">
        <v>0</v>
      </c>
      <c r="T24" s="18"/>
      <c r="U24" s="18"/>
      <c r="V24" s="18"/>
      <c r="W24" s="18"/>
      <c r="X24" s="18"/>
    </row>
    <row r="25" spans="1:24" ht="15">
      <c r="A25" s="8">
        <v>17</v>
      </c>
      <c r="B25" s="8" t="s">
        <v>39</v>
      </c>
      <c r="C25" s="6">
        <v>5</v>
      </c>
      <c r="D25" s="6">
        <f>'II trom.2015. '!D25+'I trom.2015.'!D25</f>
        <v>22</v>
      </c>
      <c r="E25" s="6">
        <f t="shared" si="0"/>
        <v>27</v>
      </c>
      <c r="F25" s="6">
        <f>'II trom.2015. '!F25+'I trom.2015.'!F25</f>
        <v>20</v>
      </c>
      <c r="G25" s="6">
        <f t="shared" si="1"/>
        <v>7</v>
      </c>
      <c r="H25" s="6">
        <f>'II trom.2015. '!H25+'I trom.2015.'!H25</f>
        <v>20</v>
      </c>
      <c r="I25" s="6">
        <f>'II trom.2015. '!I25+'I trom.2015.'!I25</f>
        <v>11</v>
      </c>
      <c r="J25" s="13">
        <f t="shared" si="2"/>
        <v>0.55</v>
      </c>
      <c r="K25" s="6">
        <f>'II trom.2015. '!K25+'I trom.2015.'!K25</f>
        <v>6</v>
      </c>
      <c r="L25" s="13">
        <f t="shared" si="3"/>
        <v>0.3</v>
      </c>
      <c r="M25" s="6">
        <f>'II trom.2015. '!M25+'I trom.2015.'!M25</f>
        <v>0</v>
      </c>
      <c r="N25" s="13">
        <f t="shared" si="4"/>
        <v>0</v>
      </c>
      <c r="O25" s="6">
        <f>'II trom.2015. '!O25+'I trom.2015.'!O25</f>
        <v>1</v>
      </c>
      <c r="P25" s="13">
        <f t="shared" si="5"/>
        <v>0.05</v>
      </c>
      <c r="Q25" s="6">
        <f>'II trom.2015. '!Q25+'I trom.2015.'!Q25</f>
        <v>2</v>
      </c>
      <c r="R25" s="13">
        <f t="shared" si="6"/>
        <v>0.1</v>
      </c>
      <c r="T25" s="18"/>
      <c r="U25" s="18"/>
      <c r="V25" s="18"/>
      <c r="W25" s="18"/>
      <c r="X25" s="18"/>
    </row>
    <row r="26" spans="1:24" ht="15">
      <c r="A26" s="8">
        <v>18</v>
      </c>
      <c r="B26" s="8" t="s">
        <v>40</v>
      </c>
      <c r="C26" s="6">
        <v>46</v>
      </c>
      <c r="D26" s="6">
        <f>'II trom.2015. '!D26+'I trom.2015.'!D26</f>
        <v>23</v>
      </c>
      <c r="E26" s="6">
        <f t="shared" si="0"/>
        <v>69</v>
      </c>
      <c r="F26" s="6">
        <f>'II trom.2015. '!F26+'I trom.2015.'!F26</f>
        <v>18</v>
      </c>
      <c r="G26" s="6">
        <f t="shared" si="1"/>
        <v>51</v>
      </c>
      <c r="H26" s="6">
        <f>'II trom.2015. '!H26+'I trom.2015.'!H26</f>
        <v>18</v>
      </c>
      <c r="I26" s="6">
        <f>'II trom.2015. '!I26+'I trom.2015.'!I26</f>
        <v>11</v>
      </c>
      <c r="J26" s="13">
        <f t="shared" si="2"/>
        <v>0.6111111111111112</v>
      </c>
      <c r="K26" s="6">
        <f>'II trom.2015. '!K26+'I trom.2015.'!K26</f>
        <v>6</v>
      </c>
      <c r="L26" s="13">
        <f t="shared" si="3"/>
        <v>0.3333333333333333</v>
      </c>
      <c r="M26" s="6">
        <f>'II trom.2015. '!M26+'I trom.2015.'!M26</f>
        <v>1</v>
      </c>
      <c r="N26" s="13">
        <f t="shared" si="4"/>
        <v>0.05555555555555555</v>
      </c>
      <c r="O26" s="6">
        <f>'II trom.2015. '!O26+'I trom.2015.'!O26</f>
        <v>0</v>
      </c>
      <c r="P26" s="13">
        <f t="shared" si="5"/>
        <v>0</v>
      </c>
      <c r="Q26" s="6">
        <f>'II trom.2015. '!Q26+'I trom.2015.'!Q26</f>
        <v>0</v>
      </c>
      <c r="R26" s="13">
        <f t="shared" si="6"/>
        <v>0</v>
      </c>
      <c r="T26" s="18"/>
      <c r="U26" s="18"/>
      <c r="V26" s="18"/>
      <c r="W26" s="18"/>
      <c r="X26" s="18"/>
    </row>
    <row r="27" spans="1:24" ht="15">
      <c r="A27" s="8">
        <v>19</v>
      </c>
      <c r="B27" s="8" t="s">
        <v>41</v>
      </c>
      <c r="C27" s="6">
        <v>5</v>
      </c>
      <c r="D27" s="6">
        <f>'II trom.2015. '!D27+'I trom.2015.'!D27</f>
        <v>29</v>
      </c>
      <c r="E27" s="6">
        <f t="shared" si="0"/>
        <v>34</v>
      </c>
      <c r="F27" s="6">
        <f>'II trom.2015. '!F27+'I trom.2015.'!F27</f>
        <v>24</v>
      </c>
      <c r="G27" s="6">
        <f t="shared" si="1"/>
        <v>10</v>
      </c>
      <c r="H27" s="6">
        <f>'II trom.2015. '!H27+'I trom.2015.'!H27</f>
        <v>24</v>
      </c>
      <c r="I27" s="6">
        <f>'II trom.2015. '!I27+'I trom.2015.'!I27</f>
        <v>18</v>
      </c>
      <c r="J27" s="13">
        <f t="shared" si="2"/>
        <v>0.75</v>
      </c>
      <c r="K27" s="6">
        <f>'II trom.2015. '!K27+'I trom.2015.'!K27</f>
        <v>4</v>
      </c>
      <c r="L27" s="13">
        <f t="shared" si="3"/>
        <v>0.16666666666666666</v>
      </c>
      <c r="M27" s="6">
        <f>'II trom.2015. '!M27+'I trom.2015.'!M27</f>
        <v>0</v>
      </c>
      <c r="N27" s="13">
        <f t="shared" si="4"/>
        <v>0</v>
      </c>
      <c r="O27" s="6">
        <f>'II trom.2015. '!O27+'I trom.2015.'!O27</f>
        <v>2</v>
      </c>
      <c r="P27" s="13">
        <f t="shared" si="5"/>
        <v>0.08333333333333333</v>
      </c>
      <c r="Q27" s="6">
        <f>'II trom.2015. '!Q27+'I trom.2015.'!Q27</f>
        <v>0</v>
      </c>
      <c r="R27" s="13">
        <f t="shared" si="6"/>
        <v>0</v>
      </c>
      <c r="T27" s="18"/>
      <c r="U27" s="18"/>
      <c r="V27" s="18"/>
      <c r="W27" s="18"/>
      <c r="X27" s="18"/>
    </row>
    <row r="28" spans="1:24" ht="15">
      <c r="A28" s="8">
        <v>26</v>
      </c>
      <c r="B28" s="8" t="s">
        <v>42</v>
      </c>
      <c r="C28" s="6">
        <v>10</v>
      </c>
      <c r="D28" s="6">
        <f>'II trom.2015. '!D28+'I trom.2015.'!D28</f>
        <v>17</v>
      </c>
      <c r="E28" s="6">
        <f t="shared" si="0"/>
        <v>27</v>
      </c>
      <c r="F28" s="6">
        <f>'II trom.2015. '!F28+'I trom.2015.'!F28</f>
        <v>19</v>
      </c>
      <c r="G28" s="6">
        <f t="shared" si="1"/>
        <v>8</v>
      </c>
      <c r="H28" s="6">
        <f>'II trom.2015. '!H28+'I trom.2015.'!H28</f>
        <v>19</v>
      </c>
      <c r="I28" s="6">
        <f>'II trom.2015. '!I28+'I trom.2015.'!I28</f>
        <v>11</v>
      </c>
      <c r="J28" s="13">
        <f t="shared" si="2"/>
        <v>0.5789473684210527</v>
      </c>
      <c r="K28" s="6">
        <f>'II trom.2015. '!K28+'I trom.2015.'!K28</f>
        <v>8</v>
      </c>
      <c r="L28" s="13">
        <f t="shared" si="3"/>
        <v>0.42105263157894735</v>
      </c>
      <c r="M28" s="6">
        <f>'II trom.2015. '!M28+'I trom.2015.'!M28</f>
        <v>0</v>
      </c>
      <c r="N28" s="13">
        <f t="shared" si="4"/>
        <v>0</v>
      </c>
      <c r="O28" s="6">
        <f>'II trom.2015. '!O28+'I trom.2015.'!O28</f>
        <v>0</v>
      </c>
      <c r="P28" s="13">
        <f t="shared" si="5"/>
        <v>0</v>
      </c>
      <c r="Q28" s="6">
        <f>'II trom.2015. '!Q28+'I trom.2015.'!Q28</f>
        <v>0</v>
      </c>
      <c r="R28" s="13">
        <f t="shared" si="6"/>
        <v>0</v>
      </c>
      <c r="T28" s="18"/>
      <c r="U28" s="18"/>
      <c r="V28" s="18"/>
      <c r="W28" s="18"/>
      <c r="X28" s="18"/>
    </row>
    <row r="29" spans="1:24" ht="15">
      <c r="A29" s="8">
        <v>27</v>
      </c>
      <c r="B29" s="8" t="s">
        <v>43</v>
      </c>
      <c r="C29" s="6">
        <v>59</v>
      </c>
      <c r="D29" s="6">
        <f>'II trom.2015. '!D29+'I trom.2015.'!D29</f>
        <v>19</v>
      </c>
      <c r="E29" s="6">
        <f t="shared" si="0"/>
        <v>78</v>
      </c>
      <c r="F29" s="6">
        <f>'II trom.2015. '!F29+'I trom.2015.'!F29</f>
        <v>19</v>
      </c>
      <c r="G29" s="6">
        <f t="shared" si="1"/>
        <v>59</v>
      </c>
      <c r="H29" s="6">
        <f>'II trom.2015. '!H29+'I trom.2015.'!H29</f>
        <v>19</v>
      </c>
      <c r="I29" s="6">
        <f>'II trom.2015. '!I29+'I trom.2015.'!I29</f>
        <v>9</v>
      </c>
      <c r="J29" s="13">
        <f t="shared" si="2"/>
        <v>0.47368421052631576</v>
      </c>
      <c r="K29" s="6">
        <f>'II trom.2015. '!K29+'I trom.2015.'!K29</f>
        <v>6</v>
      </c>
      <c r="L29" s="13">
        <f t="shared" si="3"/>
        <v>0.3157894736842105</v>
      </c>
      <c r="M29" s="6">
        <f>'II trom.2015. '!M29+'I trom.2015.'!M29</f>
        <v>3</v>
      </c>
      <c r="N29" s="13">
        <f t="shared" si="4"/>
        <v>0.15789473684210525</v>
      </c>
      <c r="O29" s="6">
        <f>'II trom.2015. '!O29+'I trom.2015.'!O29</f>
        <v>0</v>
      </c>
      <c r="P29" s="13">
        <f t="shared" si="5"/>
        <v>0</v>
      </c>
      <c r="Q29" s="6">
        <f>'II trom.2015. '!Q29+'I trom.2015.'!Q29</f>
        <v>1</v>
      </c>
      <c r="R29" s="13">
        <f t="shared" si="6"/>
        <v>0.05263157894736842</v>
      </c>
      <c r="T29" s="18"/>
      <c r="U29" s="18"/>
      <c r="V29" s="18"/>
      <c r="W29" s="18"/>
      <c r="X29" s="18"/>
    </row>
    <row r="30" spans="1:24" ht="15">
      <c r="A30" s="8">
        <v>28</v>
      </c>
      <c r="B30" s="8" t="s">
        <v>44</v>
      </c>
      <c r="C30" s="6">
        <v>10</v>
      </c>
      <c r="D30" s="6">
        <f>'II trom.2015. '!D30+'I trom.2015.'!D30</f>
        <v>50</v>
      </c>
      <c r="E30" s="6">
        <f t="shared" si="0"/>
        <v>60</v>
      </c>
      <c r="F30" s="6">
        <f>'II trom.2015. '!F30+'I trom.2015.'!F30</f>
        <v>47</v>
      </c>
      <c r="G30" s="6">
        <f t="shared" si="1"/>
        <v>13</v>
      </c>
      <c r="H30" s="6">
        <f>'II trom.2015. '!H30+'I trom.2015.'!H30</f>
        <v>47</v>
      </c>
      <c r="I30" s="6">
        <f>'II trom.2015. '!I30+'I trom.2015.'!I30</f>
        <v>24</v>
      </c>
      <c r="J30" s="13">
        <f t="shared" si="2"/>
        <v>0.5106382978723404</v>
      </c>
      <c r="K30" s="6">
        <f>'II trom.2015. '!K30+'I trom.2015.'!K30</f>
        <v>16</v>
      </c>
      <c r="L30" s="13">
        <f t="shared" si="3"/>
        <v>0.3404255319148936</v>
      </c>
      <c r="M30" s="6">
        <f>'II trom.2015. '!M30+'I trom.2015.'!M30</f>
        <v>5</v>
      </c>
      <c r="N30" s="13">
        <f t="shared" si="4"/>
        <v>0.10638297872340426</v>
      </c>
      <c r="O30" s="6">
        <f>'II trom.2015. '!O30+'I trom.2015.'!O30</f>
        <v>1</v>
      </c>
      <c r="P30" s="13">
        <f t="shared" si="5"/>
        <v>0.02127659574468085</v>
      </c>
      <c r="Q30" s="6">
        <f>'II trom.2015. '!Q30+'I trom.2015.'!Q30</f>
        <v>1</v>
      </c>
      <c r="R30" s="13">
        <f t="shared" si="6"/>
        <v>0.02127659574468085</v>
      </c>
      <c r="T30" s="18"/>
      <c r="U30" s="18"/>
      <c r="V30" s="18"/>
      <c r="W30" s="18"/>
      <c r="X30" s="18"/>
    </row>
    <row r="31" spans="1:24" ht="15">
      <c r="A31" s="8">
        <v>29</v>
      </c>
      <c r="B31" s="8" t="s">
        <v>45</v>
      </c>
      <c r="C31" s="6">
        <v>8</v>
      </c>
      <c r="D31" s="6">
        <f>'II trom.2015. '!D31+'I trom.2015.'!D31</f>
        <v>19</v>
      </c>
      <c r="E31" s="6">
        <f t="shared" si="0"/>
        <v>27</v>
      </c>
      <c r="F31" s="6">
        <f>'II trom.2015. '!F31+'I trom.2015.'!F31</f>
        <v>22</v>
      </c>
      <c r="G31" s="6">
        <f t="shared" si="1"/>
        <v>5</v>
      </c>
      <c r="H31" s="6">
        <f>'II trom.2015. '!H31+'I trom.2015.'!H31</f>
        <v>22</v>
      </c>
      <c r="I31" s="6">
        <f>'II trom.2015. '!I31+'I trom.2015.'!I31</f>
        <v>10</v>
      </c>
      <c r="J31" s="13">
        <f t="shared" si="2"/>
        <v>0.45454545454545453</v>
      </c>
      <c r="K31" s="6">
        <f>'II trom.2015. '!K31+'I trom.2015.'!K31</f>
        <v>7</v>
      </c>
      <c r="L31" s="13">
        <f t="shared" si="3"/>
        <v>0.3181818181818182</v>
      </c>
      <c r="M31" s="6">
        <f>'II trom.2015. '!M31+'I trom.2015.'!M31</f>
        <v>2</v>
      </c>
      <c r="N31" s="13">
        <f t="shared" si="4"/>
        <v>0.09090909090909091</v>
      </c>
      <c r="O31" s="6">
        <f>'II trom.2015. '!O31+'I trom.2015.'!O31</f>
        <v>0</v>
      </c>
      <c r="P31" s="13">
        <f t="shared" si="5"/>
        <v>0</v>
      </c>
      <c r="Q31" s="6">
        <f>'II trom.2015. '!Q31+'I trom.2015.'!Q31</f>
        <v>3</v>
      </c>
      <c r="R31" s="13">
        <f t="shared" si="6"/>
        <v>0.13636363636363635</v>
      </c>
      <c r="T31" s="18"/>
      <c r="U31" s="18"/>
      <c r="V31" s="18"/>
      <c r="W31" s="18"/>
      <c r="X31" s="18"/>
    </row>
    <row r="32" spans="1:24" ht="15">
      <c r="A32" s="8">
        <v>30</v>
      </c>
      <c r="B32" s="8" t="s">
        <v>46</v>
      </c>
      <c r="C32" s="6">
        <v>1</v>
      </c>
      <c r="D32" s="6">
        <f>'II trom.2015. '!D32+'I trom.2015.'!D32</f>
        <v>45</v>
      </c>
      <c r="E32" s="6">
        <f t="shared" si="0"/>
        <v>46</v>
      </c>
      <c r="F32" s="6">
        <f>'II trom.2015. '!F32+'I trom.2015.'!F32</f>
        <v>34</v>
      </c>
      <c r="G32" s="6">
        <f t="shared" si="1"/>
        <v>12</v>
      </c>
      <c r="H32" s="6">
        <f>'II trom.2015. '!H32+'I trom.2015.'!H32</f>
        <v>34</v>
      </c>
      <c r="I32" s="6">
        <f>'II trom.2015. '!I32+'I trom.2015.'!I32</f>
        <v>18</v>
      </c>
      <c r="J32" s="13">
        <f t="shared" si="2"/>
        <v>0.5294117647058824</v>
      </c>
      <c r="K32" s="6">
        <f>'II trom.2015. '!K32+'I trom.2015.'!K32</f>
        <v>11</v>
      </c>
      <c r="L32" s="13">
        <f t="shared" si="3"/>
        <v>0.3235294117647059</v>
      </c>
      <c r="M32" s="6">
        <f>'II trom.2015. '!M32+'I trom.2015.'!M32</f>
        <v>0</v>
      </c>
      <c r="N32" s="13">
        <f t="shared" si="4"/>
        <v>0</v>
      </c>
      <c r="O32" s="6">
        <f>'II trom.2015. '!O32+'I trom.2015.'!O32</f>
        <v>3</v>
      </c>
      <c r="P32" s="13">
        <f t="shared" si="5"/>
        <v>0.08823529411764706</v>
      </c>
      <c r="Q32" s="6">
        <f>'II trom.2015. '!Q32+'I trom.2015.'!Q32</f>
        <v>2</v>
      </c>
      <c r="R32" s="13">
        <f t="shared" si="6"/>
        <v>0.058823529411764705</v>
      </c>
      <c r="T32" s="18"/>
      <c r="U32" s="18"/>
      <c r="V32" s="18"/>
      <c r="W32" s="18"/>
      <c r="X32" s="18"/>
    </row>
    <row r="33" spans="1:24" ht="15">
      <c r="A33" s="8">
        <v>31</v>
      </c>
      <c r="B33" s="8" t="s">
        <v>47</v>
      </c>
      <c r="C33" s="6">
        <v>7</v>
      </c>
      <c r="D33" s="6">
        <f>'II trom.2015. '!D33+'I trom.2015.'!D33</f>
        <v>12</v>
      </c>
      <c r="E33" s="6">
        <f t="shared" si="0"/>
        <v>19</v>
      </c>
      <c r="F33" s="6">
        <f>'II trom.2015. '!F33+'I trom.2015.'!F33</f>
        <v>10</v>
      </c>
      <c r="G33" s="6">
        <f t="shared" si="1"/>
        <v>9</v>
      </c>
      <c r="H33" s="6">
        <f>'II trom.2015. '!H33+'I trom.2015.'!H33</f>
        <v>10</v>
      </c>
      <c r="I33" s="6">
        <f>'II trom.2015. '!I33+'I trom.2015.'!I33</f>
        <v>5</v>
      </c>
      <c r="J33" s="13">
        <f t="shared" si="2"/>
        <v>0.5</v>
      </c>
      <c r="K33" s="6">
        <f>'II trom.2015. '!K33+'I trom.2015.'!K33</f>
        <v>4</v>
      </c>
      <c r="L33" s="13">
        <f t="shared" si="3"/>
        <v>0.4</v>
      </c>
      <c r="M33" s="6">
        <f>'II trom.2015. '!M33+'I trom.2015.'!M33</f>
        <v>0</v>
      </c>
      <c r="N33" s="13">
        <f t="shared" si="4"/>
        <v>0</v>
      </c>
      <c r="O33" s="6">
        <f>'II trom.2015. '!O33+'I trom.2015.'!O33</f>
        <v>1</v>
      </c>
      <c r="P33" s="13">
        <f t="shared" si="5"/>
        <v>0.1</v>
      </c>
      <c r="Q33" s="6">
        <f>'II trom.2015. '!Q33+'I trom.2015.'!Q33</f>
        <v>0</v>
      </c>
      <c r="R33" s="13">
        <f t="shared" si="6"/>
        <v>0</v>
      </c>
      <c r="T33" s="18"/>
      <c r="U33" s="18"/>
      <c r="V33" s="18"/>
      <c r="W33" s="18"/>
      <c r="X33" s="18"/>
    </row>
    <row r="34" spans="1:24" ht="15">
      <c r="A34" s="8">
        <v>32</v>
      </c>
      <c r="B34" s="8" t="s">
        <v>48</v>
      </c>
      <c r="C34" s="6">
        <v>22</v>
      </c>
      <c r="D34" s="6">
        <f>'II trom.2015. '!D34+'I trom.2015.'!D34</f>
        <v>50</v>
      </c>
      <c r="E34" s="6">
        <f t="shared" si="0"/>
        <v>72</v>
      </c>
      <c r="F34" s="6">
        <f>'II trom.2015. '!F34+'I trom.2015.'!F34</f>
        <v>42</v>
      </c>
      <c r="G34" s="6">
        <f t="shared" si="1"/>
        <v>30</v>
      </c>
      <c r="H34" s="6">
        <f>'II trom.2015. '!H34+'I trom.2015.'!H34</f>
        <v>42</v>
      </c>
      <c r="I34" s="6">
        <f>'II trom.2015. '!I34+'I trom.2015.'!I34</f>
        <v>21</v>
      </c>
      <c r="J34" s="13">
        <f t="shared" si="2"/>
        <v>0.5</v>
      </c>
      <c r="K34" s="6">
        <f>'II trom.2015. '!K34+'I trom.2015.'!K34</f>
        <v>16</v>
      </c>
      <c r="L34" s="13">
        <f t="shared" si="3"/>
        <v>0.38095238095238093</v>
      </c>
      <c r="M34" s="6">
        <f>'II trom.2015. '!M34+'I trom.2015.'!M34</f>
        <v>3</v>
      </c>
      <c r="N34" s="13">
        <f t="shared" si="4"/>
        <v>0.07142857142857142</v>
      </c>
      <c r="O34" s="6">
        <f>'II trom.2015. '!O34+'I trom.2015.'!O34</f>
        <v>0</v>
      </c>
      <c r="P34" s="13">
        <f t="shared" si="5"/>
        <v>0</v>
      </c>
      <c r="Q34" s="6">
        <f>'II trom.2015. '!Q34+'I trom.2015.'!Q34</f>
        <v>2</v>
      </c>
      <c r="R34" s="13">
        <f t="shared" si="6"/>
        <v>0.047619047619047616</v>
      </c>
      <c r="T34" s="18"/>
      <c r="U34" s="18"/>
      <c r="V34" s="18"/>
      <c r="W34" s="18"/>
      <c r="X34" s="18"/>
    </row>
    <row r="35" spans="1:24" ht="15.75" thickBot="1">
      <c r="A35" s="10">
        <v>33</v>
      </c>
      <c r="B35" s="10" t="s">
        <v>49</v>
      </c>
      <c r="C35" s="7">
        <v>12</v>
      </c>
      <c r="D35" s="21">
        <f>'II trom.2015. '!D35+'I trom.2015.'!D35</f>
        <v>2</v>
      </c>
      <c r="E35" s="21">
        <f t="shared" si="0"/>
        <v>14</v>
      </c>
      <c r="F35" s="21">
        <f>'II trom.2015. '!F35+'I trom.2015.'!F35</f>
        <v>0</v>
      </c>
      <c r="G35" s="21">
        <f t="shared" si="1"/>
        <v>14</v>
      </c>
      <c r="H35" s="21">
        <f>'II trom.2015. '!H35+'I trom.2015.'!H35</f>
        <v>0</v>
      </c>
      <c r="I35" s="21">
        <f>'II trom.2015. '!I35+'I trom.2015.'!I35</f>
        <v>0</v>
      </c>
      <c r="J35" s="22">
        <v>0</v>
      </c>
      <c r="K35" s="21">
        <f>'II trom.2015. '!K35+'I trom.2015.'!K35</f>
        <v>0</v>
      </c>
      <c r="L35" s="22">
        <v>0</v>
      </c>
      <c r="M35" s="21">
        <f>'II trom.2015. '!M35+'I trom.2015.'!M35</f>
        <v>0</v>
      </c>
      <c r="N35" s="22">
        <v>0</v>
      </c>
      <c r="O35" s="21">
        <f>'II trom.2015. '!O35+'I trom.2015.'!O35</f>
        <v>0</v>
      </c>
      <c r="P35" s="22">
        <v>0</v>
      </c>
      <c r="Q35" s="21">
        <f>'II trom.2015. '!Q35+'I trom.2015.'!Q35</f>
        <v>0</v>
      </c>
      <c r="R35" s="22">
        <v>0</v>
      </c>
      <c r="T35" s="18"/>
      <c r="U35" s="18"/>
      <c r="V35" s="18"/>
      <c r="W35" s="18"/>
      <c r="X35" s="18"/>
    </row>
    <row r="36" spans="1:24" ht="22.5" customHeight="1" thickBot="1">
      <c r="A36" s="3"/>
      <c r="B36" s="4" t="s">
        <v>50</v>
      </c>
      <c r="C36" s="4">
        <v>382</v>
      </c>
      <c r="D36" s="23">
        <f>'II trom.2015. '!D36+'I trom.2015.'!D36</f>
        <v>732</v>
      </c>
      <c r="E36" s="23">
        <f t="shared" si="0"/>
        <v>1114</v>
      </c>
      <c r="F36" s="23">
        <f>'II trom.2015. '!F36+'I trom.2015.'!F36</f>
        <v>700</v>
      </c>
      <c r="G36" s="23">
        <f t="shared" si="1"/>
        <v>414</v>
      </c>
      <c r="H36" s="23">
        <f>'II trom.2015. '!H36+'I trom.2015.'!H36</f>
        <v>700</v>
      </c>
      <c r="I36" s="23">
        <f>'II trom.2015. '!I36+'I trom.2015.'!I36</f>
        <v>389</v>
      </c>
      <c r="J36" s="24">
        <f t="shared" si="2"/>
        <v>0.5557142857142857</v>
      </c>
      <c r="K36" s="23">
        <f>'II trom.2015. '!K36+'I trom.2015.'!K36</f>
        <v>214</v>
      </c>
      <c r="L36" s="24">
        <f t="shared" si="3"/>
        <v>0.3057142857142857</v>
      </c>
      <c r="M36" s="23">
        <f>'II trom.2015. '!M36+'I trom.2015.'!M36</f>
        <v>36</v>
      </c>
      <c r="N36" s="24">
        <f t="shared" si="4"/>
        <v>0.05142857142857143</v>
      </c>
      <c r="O36" s="23">
        <f>'II trom.2015. '!O36+'I trom.2015.'!O36</f>
        <v>21</v>
      </c>
      <c r="P36" s="24">
        <f t="shared" si="5"/>
        <v>0.03</v>
      </c>
      <c r="Q36" s="23">
        <f>'II trom.2015. '!Q36+'I trom.2015.'!Q36</f>
        <v>40</v>
      </c>
      <c r="R36" s="24">
        <f t="shared" si="6"/>
        <v>0.05714285714285714</v>
      </c>
      <c r="T36" s="18"/>
      <c r="U36" s="18"/>
      <c r="V36" s="18"/>
      <c r="W36" s="18"/>
      <c r="X36" s="18"/>
    </row>
    <row r="37" ht="15">
      <c r="K37" s="16"/>
    </row>
    <row r="38" ht="15">
      <c r="M38" t="s">
        <v>52</v>
      </c>
    </row>
    <row r="39" ht="15">
      <c r="M39" t="s">
        <v>33</v>
      </c>
    </row>
    <row r="42" ht="15">
      <c r="H42" s="11"/>
    </row>
  </sheetData>
  <sheetProtection/>
  <mergeCells count="27"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F40" sqref="F40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">
      <c r="A2" s="46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37" t="s">
        <v>2</v>
      </c>
      <c r="B4" s="48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52" t="s">
        <v>9</v>
      </c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6.5" thickBot="1">
      <c r="A5" s="37"/>
      <c r="B5" s="48"/>
      <c r="C5" s="37"/>
      <c r="D5" s="37"/>
      <c r="E5" s="37"/>
      <c r="F5" s="37"/>
      <c r="G5" s="37"/>
      <c r="H5" s="37" t="s">
        <v>10</v>
      </c>
      <c r="I5" s="53" t="s">
        <v>11</v>
      </c>
      <c r="J5" s="53"/>
      <c r="K5" s="53" t="s">
        <v>12</v>
      </c>
      <c r="L5" s="53"/>
      <c r="M5" s="53" t="s">
        <v>13</v>
      </c>
      <c r="N5" s="53"/>
      <c r="O5" s="53"/>
      <c r="P5" s="53"/>
      <c r="Q5" s="54" t="s">
        <v>14</v>
      </c>
      <c r="R5" s="55"/>
    </row>
    <row r="6" spans="1:18" ht="16.5" thickBot="1">
      <c r="A6" s="37"/>
      <c r="B6" s="48"/>
      <c r="C6" s="37"/>
      <c r="D6" s="37"/>
      <c r="E6" s="37"/>
      <c r="F6" s="37"/>
      <c r="G6" s="37"/>
      <c r="H6" s="37"/>
      <c r="I6" s="53"/>
      <c r="J6" s="53"/>
      <c r="K6" s="53"/>
      <c r="L6" s="53"/>
      <c r="M6" s="53" t="s">
        <v>15</v>
      </c>
      <c r="N6" s="53"/>
      <c r="O6" s="50" t="s">
        <v>16</v>
      </c>
      <c r="P6" s="51"/>
      <c r="Q6" s="56"/>
      <c r="R6" s="57"/>
    </row>
    <row r="7" spans="1:18" ht="15.75" thickBot="1">
      <c r="A7" s="37"/>
      <c r="B7" s="48"/>
      <c r="C7" s="37"/>
      <c r="D7" s="37"/>
      <c r="E7" s="37"/>
      <c r="F7" s="37"/>
      <c r="G7" s="37"/>
      <c r="H7" s="37"/>
      <c r="I7" s="37" t="s">
        <v>17</v>
      </c>
      <c r="J7" s="37" t="s">
        <v>18</v>
      </c>
      <c r="K7" s="37" t="s">
        <v>17</v>
      </c>
      <c r="L7" s="40" t="s">
        <v>19</v>
      </c>
      <c r="M7" s="37" t="s">
        <v>17</v>
      </c>
      <c r="N7" s="42" t="s">
        <v>20</v>
      </c>
      <c r="O7" s="37" t="s">
        <v>17</v>
      </c>
      <c r="P7" s="38" t="s">
        <v>21</v>
      </c>
      <c r="Q7" s="38" t="s">
        <v>17</v>
      </c>
      <c r="R7" s="38" t="s">
        <v>22</v>
      </c>
    </row>
    <row r="8" spans="1:18" ht="86.25" customHeight="1" thickBot="1">
      <c r="A8" s="38"/>
      <c r="B8" s="49"/>
      <c r="C8" s="38"/>
      <c r="D8" s="38"/>
      <c r="E8" s="38"/>
      <c r="F8" s="38"/>
      <c r="G8" s="38"/>
      <c r="H8" s="38"/>
      <c r="I8" s="38"/>
      <c r="J8" s="38"/>
      <c r="K8" s="38"/>
      <c r="L8" s="41"/>
      <c r="M8" s="38"/>
      <c r="N8" s="43"/>
      <c r="O8" s="38"/>
      <c r="P8" s="39"/>
      <c r="Q8" s="39"/>
      <c r="R8" s="39"/>
    </row>
    <row r="9" spans="1:24" ht="15">
      <c r="A9" s="9">
        <v>1</v>
      </c>
      <c r="B9" s="9" t="s">
        <v>23</v>
      </c>
      <c r="C9" s="5">
        <v>30</v>
      </c>
      <c r="D9" s="19">
        <v>24</v>
      </c>
      <c r="E9" s="19">
        <v>54</v>
      </c>
      <c r="F9" s="19">
        <v>34</v>
      </c>
      <c r="G9" s="19">
        <v>20</v>
      </c>
      <c r="H9" s="19">
        <v>34</v>
      </c>
      <c r="I9" s="19">
        <v>15</v>
      </c>
      <c r="J9" s="25">
        <f>I9/H9</f>
        <v>0.4411764705882353</v>
      </c>
      <c r="K9" s="19">
        <v>15</v>
      </c>
      <c r="L9" s="20">
        <v>0.4411764705882353</v>
      </c>
      <c r="M9" s="19">
        <v>3</v>
      </c>
      <c r="N9" s="20">
        <v>0.08823529411764706</v>
      </c>
      <c r="O9" s="19">
        <v>1</v>
      </c>
      <c r="P9" s="20">
        <v>0.029411764705882353</v>
      </c>
      <c r="Q9" s="19">
        <v>0</v>
      </c>
      <c r="R9" s="13">
        <f>Q9/H9</f>
        <v>0</v>
      </c>
      <c r="T9" s="18"/>
      <c r="U9" s="18"/>
      <c r="V9" s="18"/>
      <c r="W9" s="18"/>
      <c r="X9" s="18"/>
    </row>
    <row r="10" spans="1:24" ht="15">
      <c r="A10" s="8">
        <v>2</v>
      </c>
      <c r="B10" s="8" t="s">
        <v>24</v>
      </c>
      <c r="C10" s="6">
        <v>20</v>
      </c>
      <c r="D10" s="6">
        <v>14</v>
      </c>
      <c r="E10" s="6">
        <v>34</v>
      </c>
      <c r="F10" s="6">
        <v>16</v>
      </c>
      <c r="G10" s="6">
        <v>18</v>
      </c>
      <c r="H10" s="6">
        <v>16</v>
      </c>
      <c r="I10" s="6">
        <v>8</v>
      </c>
      <c r="J10" s="26">
        <f aca="true" t="shared" si="0" ref="J10:J36">I10/H10</f>
        <v>0.5</v>
      </c>
      <c r="K10" s="6">
        <v>6</v>
      </c>
      <c r="L10" s="13">
        <v>0.375</v>
      </c>
      <c r="M10" s="6">
        <v>0</v>
      </c>
      <c r="N10" s="13">
        <v>0</v>
      </c>
      <c r="O10" s="6">
        <v>0</v>
      </c>
      <c r="P10" s="13">
        <v>0</v>
      </c>
      <c r="Q10" s="6">
        <v>2</v>
      </c>
      <c r="R10" s="13">
        <f aca="true" t="shared" si="1" ref="R10:R36">Q10/H10</f>
        <v>0.125</v>
      </c>
      <c r="T10" s="18"/>
      <c r="U10" s="18"/>
      <c r="V10" s="18"/>
      <c r="W10" s="18"/>
      <c r="X10" s="18"/>
    </row>
    <row r="11" spans="1:24" ht="15">
      <c r="A11" s="8">
        <v>3</v>
      </c>
      <c r="B11" s="8" t="s">
        <v>25</v>
      </c>
      <c r="C11" s="6">
        <v>7</v>
      </c>
      <c r="D11" s="6">
        <v>0</v>
      </c>
      <c r="E11" s="6">
        <v>7</v>
      </c>
      <c r="F11" s="6">
        <v>7</v>
      </c>
      <c r="G11" s="6">
        <v>0</v>
      </c>
      <c r="H11" s="6">
        <v>7</v>
      </c>
      <c r="I11" s="6">
        <v>4</v>
      </c>
      <c r="J11" s="26">
        <f t="shared" si="0"/>
        <v>0.5714285714285714</v>
      </c>
      <c r="K11" s="6">
        <v>0</v>
      </c>
      <c r="L11" s="13">
        <v>0</v>
      </c>
      <c r="M11" s="6">
        <v>0</v>
      </c>
      <c r="N11" s="13">
        <v>0</v>
      </c>
      <c r="O11" s="6">
        <v>0</v>
      </c>
      <c r="P11" s="13">
        <v>0</v>
      </c>
      <c r="Q11" s="6">
        <v>3</v>
      </c>
      <c r="R11" s="13">
        <f t="shared" si="1"/>
        <v>0.42857142857142855</v>
      </c>
      <c r="T11" s="18"/>
      <c r="U11" s="18"/>
      <c r="V11" s="18"/>
      <c r="W11" s="18"/>
      <c r="X11" s="18"/>
    </row>
    <row r="12" spans="1:24" ht="15">
      <c r="A12" s="8">
        <v>4</v>
      </c>
      <c r="B12" s="8" t="s">
        <v>26</v>
      </c>
      <c r="C12" s="6">
        <v>39</v>
      </c>
      <c r="D12" s="6">
        <v>23</v>
      </c>
      <c r="E12" s="6">
        <v>62</v>
      </c>
      <c r="F12" s="6">
        <v>26</v>
      </c>
      <c r="G12" s="6">
        <v>36</v>
      </c>
      <c r="H12" s="6">
        <v>26</v>
      </c>
      <c r="I12" s="6">
        <v>8</v>
      </c>
      <c r="J12" s="26">
        <f t="shared" si="0"/>
        <v>0.3076923076923077</v>
      </c>
      <c r="K12" s="6">
        <v>15</v>
      </c>
      <c r="L12" s="13">
        <v>0.5769230769230769</v>
      </c>
      <c r="M12" s="6">
        <v>1</v>
      </c>
      <c r="N12" s="13">
        <v>0.038461538461538464</v>
      </c>
      <c r="O12" s="6">
        <v>1</v>
      </c>
      <c r="P12" s="13">
        <v>0.038461538461538464</v>
      </c>
      <c r="Q12" s="6">
        <v>1</v>
      </c>
      <c r="R12" s="13">
        <f t="shared" si="1"/>
        <v>0.038461538461538464</v>
      </c>
      <c r="T12" s="18"/>
      <c r="U12" s="18"/>
      <c r="V12" s="18"/>
      <c r="W12" s="18"/>
      <c r="X12" s="18"/>
    </row>
    <row r="13" spans="1:24" ht="15">
      <c r="A13" s="8">
        <v>5</v>
      </c>
      <c r="B13" s="8" t="s">
        <v>27</v>
      </c>
      <c r="C13" s="6">
        <v>22</v>
      </c>
      <c r="D13" s="6">
        <v>1</v>
      </c>
      <c r="E13" s="6">
        <v>23</v>
      </c>
      <c r="F13" s="6">
        <v>1</v>
      </c>
      <c r="G13" s="6">
        <v>22</v>
      </c>
      <c r="H13" s="6">
        <v>1</v>
      </c>
      <c r="I13" s="6">
        <v>0</v>
      </c>
      <c r="J13" s="26">
        <f t="shared" si="0"/>
        <v>0</v>
      </c>
      <c r="K13" s="6">
        <v>1</v>
      </c>
      <c r="L13" s="13">
        <v>1</v>
      </c>
      <c r="M13" s="6">
        <v>0</v>
      </c>
      <c r="N13" s="13">
        <v>0</v>
      </c>
      <c r="O13" s="6">
        <v>0</v>
      </c>
      <c r="P13" s="13">
        <v>0</v>
      </c>
      <c r="Q13" s="6">
        <v>0</v>
      </c>
      <c r="R13" s="13">
        <f t="shared" si="1"/>
        <v>0</v>
      </c>
      <c r="T13" s="18"/>
      <c r="U13" s="18"/>
      <c r="V13" s="18"/>
      <c r="W13" s="18"/>
      <c r="X13" s="18"/>
    </row>
    <row r="14" spans="1:24" ht="15">
      <c r="A14" s="8">
        <v>6</v>
      </c>
      <c r="B14" s="8" t="s">
        <v>28</v>
      </c>
      <c r="C14" s="6">
        <v>24</v>
      </c>
      <c r="D14" s="6">
        <v>17</v>
      </c>
      <c r="E14" s="6">
        <v>41</v>
      </c>
      <c r="F14" s="6">
        <v>18</v>
      </c>
      <c r="G14" s="6">
        <v>23</v>
      </c>
      <c r="H14" s="6">
        <v>18</v>
      </c>
      <c r="I14" s="6">
        <v>10</v>
      </c>
      <c r="J14" s="26">
        <f t="shared" si="0"/>
        <v>0.5555555555555556</v>
      </c>
      <c r="K14" s="6">
        <v>5</v>
      </c>
      <c r="L14" s="13">
        <v>0.2777777777777778</v>
      </c>
      <c r="M14" s="6">
        <v>0</v>
      </c>
      <c r="N14" s="13">
        <v>0</v>
      </c>
      <c r="O14" s="6">
        <v>1</v>
      </c>
      <c r="P14" s="13">
        <v>0.05555555555555555</v>
      </c>
      <c r="Q14" s="6">
        <v>2</v>
      </c>
      <c r="R14" s="13">
        <f t="shared" si="1"/>
        <v>0.1111111111111111</v>
      </c>
      <c r="T14" s="18"/>
      <c r="U14" s="18"/>
      <c r="V14" s="18"/>
      <c r="W14" s="18"/>
      <c r="X14" s="18"/>
    </row>
    <row r="15" spans="1:24" ht="15">
      <c r="A15" s="8">
        <v>7</v>
      </c>
      <c r="B15" s="8" t="s">
        <v>29</v>
      </c>
      <c r="C15" s="6">
        <v>3</v>
      </c>
      <c r="D15" s="6">
        <v>1</v>
      </c>
      <c r="E15" s="6">
        <v>4</v>
      </c>
      <c r="F15" s="6">
        <v>2</v>
      </c>
      <c r="G15" s="6">
        <v>2</v>
      </c>
      <c r="H15" s="6">
        <v>2</v>
      </c>
      <c r="I15" s="6">
        <v>1</v>
      </c>
      <c r="J15" s="26">
        <f t="shared" si="0"/>
        <v>0.5</v>
      </c>
      <c r="K15" s="6">
        <v>0</v>
      </c>
      <c r="L15" s="13">
        <v>0</v>
      </c>
      <c r="M15" s="6">
        <v>1</v>
      </c>
      <c r="N15" s="13">
        <v>0.5</v>
      </c>
      <c r="O15" s="6">
        <v>0</v>
      </c>
      <c r="P15" s="13">
        <v>0</v>
      </c>
      <c r="Q15" s="6">
        <v>0</v>
      </c>
      <c r="R15" s="13">
        <f t="shared" si="1"/>
        <v>0</v>
      </c>
      <c r="T15" s="18"/>
      <c r="U15" s="18"/>
      <c r="V15" s="18"/>
      <c r="W15" s="18"/>
      <c r="X15" s="18"/>
    </row>
    <row r="16" spans="1:24" ht="15">
      <c r="A16" s="8">
        <v>8</v>
      </c>
      <c r="B16" s="8" t="s">
        <v>30</v>
      </c>
      <c r="C16" s="6">
        <v>10</v>
      </c>
      <c r="D16" s="6">
        <v>14</v>
      </c>
      <c r="E16" s="6">
        <v>24</v>
      </c>
      <c r="F16" s="6">
        <v>16</v>
      </c>
      <c r="G16" s="6">
        <v>8</v>
      </c>
      <c r="H16" s="6">
        <v>16</v>
      </c>
      <c r="I16" s="6">
        <v>10</v>
      </c>
      <c r="J16" s="26">
        <f t="shared" si="0"/>
        <v>0.625</v>
      </c>
      <c r="K16" s="6">
        <v>1</v>
      </c>
      <c r="L16" s="13">
        <v>0.0625</v>
      </c>
      <c r="M16" s="6">
        <v>2</v>
      </c>
      <c r="N16" s="13">
        <v>0.125</v>
      </c>
      <c r="O16" s="6">
        <v>0</v>
      </c>
      <c r="P16" s="13">
        <v>0</v>
      </c>
      <c r="Q16" s="6">
        <v>3</v>
      </c>
      <c r="R16" s="13">
        <f t="shared" si="1"/>
        <v>0.1875</v>
      </c>
      <c r="T16" s="18"/>
      <c r="U16" s="18"/>
      <c r="V16" s="18"/>
      <c r="W16" s="18"/>
      <c r="X16" s="18"/>
    </row>
    <row r="17" spans="1:24" ht="15">
      <c r="A17" s="8">
        <v>9</v>
      </c>
      <c r="B17" s="8" t="s">
        <v>31</v>
      </c>
      <c r="C17" s="6">
        <v>10</v>
      </c>
      <c r="D17" s="6">
        <v>20</v>
      </c>
      <c r="E17" s="6">
        <v>30</v>
      </c>
      <c r="F17" s="6">
        <v>18</v>
      </c>
      <c r="G17" s="6">
        <v>12</v>
      </c>
      <c r="H17" s="6">
        <v>18</v>
      </c>
      <c r="I17" s="6">
        <v>13</v>
      </c>
      <c r="J17" s="26">
        <f t="shared" si="0"/>
        <v>0.7222222222222222</v>
      </c>
      <c r="K17" s="6">
        <v>3</v>
      </c>
      <c r="L17" s="13">
        <v>0.16666666666666666</v>
      </c>
      <c r="M17" s="6">
        <v>0</v>
      </c>
      <c r="N17" s="13">
        <v>0</v>
      </c>
      <c r="O17" s="6">
        <v>0</v>
      </c>
      <c r="P17" s="13">
        <v>0</v>
      </c>
      <c r="Q17" s="6">
        <v>2</v>
      </c>
      <c r="R17" s="13">
        <f t="shared" si="1"/>
        <v>0.1111111111111111</v>
      </c>
      <c r="T17" s="18"/>
      <c r="U17" s="18"/>
      <c r="V17" s="18"/>
      <c r="W17" s="18"/>
      <c r="X17" s="18"/>
    </row>
    <row r="18" spans="1:24" ht="15">
      <c r="A18" s="8">
        <v>10</v>
      </c>
      <c r="B18" s="8" t="s">
        <v>32</v>
      </c>
      <c r="C18" s="6">
        <v>6</v>
      </c>
      <c r="D18" s="6">
        <v>12</v>
      </c>
      <c r="E18" s="6">
        <v>18</v>
      </c>
      <c r="F18" s="6">
        <v>12</v>
      </c>
      <c r="G18" s="6">
        <v>6</v>
      </c>
      <c r="H18" s="6">
        <v>12</v>
      </c>
      <c r="I18" s="6">
        <v>10</v>
      </c>
      <c r="J18" s="26">
        <f t="shared" si="0"/>
        <v>0.8333333333333334</v>
      </c>
      <c r="K18" s="6">
        <v>2</v>
      </c>
      <c r="L18" s="13">
        <v>0.16666666666666666</v>
      </c>
      <c r="M18" s="6">
        <v>0</v>
      </c>
      <c r="N18" s="13">
        <v>0</v>
      </c>
      <c r="O18" s="6">
        <v>0</v>
      </c>
      <c r="P18" s="13">
        <v>0</v>
      </c>
      <c r="Q18" s="6">
        <v>0</v>
      </c>
      <c r="R18" s="13">
        <f t="shared" si="1"/>
        <v>0</v>
      </c>
      <c r="T18" s="18"/>
      <c r="U18" s="18"/>
      <c r="V18" s="18"/>
      <c r="W18" s="18"/>
      <c r="X18" s="18"/>
    </row>
    <row r="19" spans="1:24" ht="15">
      <c r="A19" s="8">
        <v>11</v>
      </c>
      <c r="B19" s="8" t="s">
        <v>33</v>
      </c>
      <c r="C19" s="6">
        <v>3</v>
      </c>
      <c r="D19" s="6">
        <v>6</v>
      </c>
      <c r="E19" s="6">
        <v>9</v>
      </c>
      <c r="F19" s="6">
        <v>6</v>
      </c>
      <c r="G19" s="6">
        <v>3</v>
      </c>
      <c r="H19" s="6">
        <v>6</v>
      </c>
      <c r="I19" s="6">
        <v>4</v>
      </c>
      <c r="J19" s="26">
        <f t="shared" si="0"/>
        <v>0.6666666666666666</v>
      </c>
      <c r="K19" s="6">
        <v>2</v>
      </c>
      <c r="L19" s="13">
        <v>0.3333333333333333</v>
      </c>
      <c r="M19" s="6">
        <v>0</v>
      </c>
      <c r="N19" s="13">
        <v>0</v>
      </c>
      <c r="O19" s="6">
        <v>0</v>
      </c>
      <c r="P19" s="13">
        <v>0</v>
      </c>
      <c r="Q19" s="6">
        <v>0</v>
      </c>
      <c r="R19" s="13">
        <f t="shared" si="1"/>
        <v>0</v>
      </c>
      <c r="T19" s="18"/>
      <c r="U19" s="18"/>
      <c r="V19" s="18"/>
      <c r="W19" s="18"/>
      <c r="X19" s="18"/>
    </row>
    <row r="20" spans="1:24" ht="15">
      <c r="A20" s="8">
        <v>12</v>
      </c>
      <c r="B20" s="8" t="s">
        <v>34</v>
      </c>
      <c r="C20" s="6">
        <v>6</v>
      </c>
      <c r="D20" s="6">
        <v>27</v>
      </c>
      <c r="E20" s="6">
        <v>33</v>
      </c>
      <c r="F20" s="6">
        <v>23</v>
      </c>
      <c r="G20" s="6">
        <v>10</v>
      </c>
      <c r="H20" s="6">
        <v>23</v>
      </c>
      <c r="I20" s="6">
        <v>13</v>
      </c>
      <c r="J20" s="26">
        <f t="shared" si="0"/>
        <v>0.5652173913043478</v>
      </c>
      <c r="K20" s="6">
        <v>9</v>
      </c>
      <c r="L20" s="13">
        <v>0.391304347826087</v>
      </c>
      <c r="M20" s="6">
        <v>0</v>
      </c>
      <c r="N20" s="13">
        <v>0</v>
      </c>
      <c r="O20" s="6">
        <v>0</v>
      </c>
      <c r="P20" s="13">
        <v>0</v>
      </c>
      <c r="Q20" s="6">
        <v>1</v>
      </c>
      <c r="R20" s="13">
        <f t="shared" si="1"/>
        <v>0.043478260869565216</v>
      </c>
      <c r="T20" s="18"/>
      <c r="U20" s="18"/>
      <c r="V20" s="18"/>
      <c r="W20" s="18"/>
      <c r="X20" s="18"/>
    </row>
    <row r="21" spans="1:24" ht="15">
      <c r="A21" s="8">
        <v>13</v>
      </c>
      <c r="B21" s="8" t="s">
        <v>35</v>
      </c>
      <c r="C21" s="6">
        <v>8</v>
      </c>
      <c r="D21" s="6">
        <v>17</v>
      </c>
      <c r="E21" s="6">
        <v>25</v>
      </c>
      <c r="F21" s="6">
        <v>20</v>
      </c>
      <c r="G21" s="6">
        <v>5</v>
      </c>
      <c r="H21" s="6">
        <v>20</v>
      </c>
      <c r="I21" s="6">
        <v>12</v>
      </c>
      <c r="J21" s="26">
        <f t="shared" si="0"/>
        <v>0.6</v>
      </c>
      <c r="K21" s="6">
        <v>5</v>
      </c>
      <c r="L21" s="13">
        <v>0.25</v>
      </c>
      <c r="M21" s="6">
        <v>0</v>
      </c>
      <c r="N21" s="13">
        <v>0</v>
      </c>
      <c r="O21" s="6">
        <v>1</v>
      </c>
      <c r="P21" s="13">
        <v>0.05</v>
      </c>
      <c r="Q21" s="6">
        <v>2</v>
      </c>
      <c r="R21" s="13">
        <f t="shared" si="1"/>
        <v>0.1</v>
      </c>
      <c r="T21" s="18"/>
      <c r="U21" s="18"/>
      <c r="V21" s="18"/>
      <c r="W21" s="18"/>
      <c r="X21" s="18"/>
    </row>
    <row r="22" spans="1:24" ht="15">
      <c r="A22" s="8">
        <v>14</v>
      </c>
      <c r="B22" s="8" t="s">
        <v>36</v>
      </c>
      <c r="C22" s="6">
        <v>7</v>
      </c>
      <c r="D22" s="6">
        <v>0</v>
      </c>
      <c r="E22" s="6">
        <v>7</v>
      </c>
      <c r="F22" s="6">
        <v>7</v>
      </c>
      <c r="G22" s="6">
        <v>0</v>
      </c>
      <c r="H22" s="6">
        <v>7</v>
      </c>
      <c r="I22" s="6">
        <v>5</v>
      </c>
      <c r="J22" s="26">
        <f t="shared" si="0"/>
        <v>0.7142857142857143</v>
      </c>
      <c r="K22" s="6">
        <v>0</v>
      </c>
      <c r="L22" s="13">
        <v>0</v>
      </c>
      <c r="M22" s="6">
        <v>0</v>
      </c>
      <c r="N22" s="13">
        <v>0</v>
      </c>
      <c r="O22" s="6">
        <v>0</v>
      </c>
      <c r="P22" s="13">
        <v>0</v>
      </c>
      <c r="Q22" s="6">
        <v>2</v>
      </c>
      <c r="R22" s="13">
        <f t="shared" si="1"/>
        <v>0.2857142857142857</v>
      </c>
      <c r="T22" s="18"/>
      <c r="U22" s="18"/>
      <c r="V22" s="18"/>
      <c r="W22" s="18"/>
      <c r="X22" s="18"/>
    </row>
    <row r="23" spans="1:24" ht="15">
      <c r="A23" s="8">
        <v>15</v>
      </c>
      <c r="B23" s="8" t="s">
        <v>37</v>
      </c>
      <c r="C23" s="6">
        <v>1</v>
      </c>
      <c r="D23" s="6">
        <v>0</v>
      </c>
      <c r="E23" s="6">
        <v>1</v>
      </c>
      <c r="F23" s="6">
        <v>1</v>
      </c>
      <c r="G23" s="6">
        <v>0</v>
      </c>
      <c r="H23" s="6">
        <v>1</v>
      </c>
      <c r="I23" s="6">
        <v>1</v>
      </c>
      <c r="J23" s="26">
        <f t="shared" si="0"/>
        <v>1</v>
      </c>
      <c r="K23" s="6">
        <v>0</v>
      </c>
      <c r="L23" s="13">
        <v>0</v>
      </c>
      <c r="M23" s="6">
        <v>0</v>
      </c>
      <c r="N23" s="13">
        <v>0</v>
      </c>
      <c r="O23" s="6">
        <v>0</v>
      </c>
      <c r="P23" s="13">
        <v>0</v>
      </c>
      <c r="Q23" s="6">
        <v>0</v>
      </c>
      <c r="R23" s="13">
        <f t="shared" si="1"/>
        <v>0</v>
      </c>
      <c r="T23" s="18"/>
      <c r="U23" s="18"/>
      <c r="V23" s="18"/>
      <c r="W23" s="18"/>
      <c r="X23" s="18"/>
    </row>
    <row r="24" spans="1:24" ht="15">
      <c r="A24" s="8">
        <v>16</v>
      </c>
      <c r="B24" s="8" t="s">
        <v>38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26">
        <v>0</v>
      </c>
      <c r="K24" s="6">
        <v>0</v>
      </c>
      <c r="L24" s="13">
        <v>0</v>
      </c>
      <c r="M24" s="6">
        <v>0</v>
      </c>
      <c r="N24" s="13">
        <v>0</v>
      </c>
      <c r="O24" s="6">
        <v>0</v>
      </c>
      <c r="P24" s="13">
        <v>0</v>
      </c>
      <c r="Q24" s="6">
        <v>0</v>
      </c>
      <c r="R24" s="13">
        <v>0</v>
      </c>
      <c r="T24" s="18"/>
      <c r="U24" s="18"/>
      <c r="V24" s="18"/>
      <c r="W24" s="18"/>
      <c r="X24" s="18"/>
    </row>
    <row r="25" spans="1:24" ht="15">
      <c r="A25" s="8">
        <v>17</v>
      </c>
      <c r="B25" s="8" t="s">
        <v>39</v>
      </c>
      <c r="C25" s="6">
        <v>7</v>
      </c>
      <c r="D25" s="6">
        <v>8</v>
      </c>
      <c r="E25" s="6">
        <v>15</v>
      </c>
      <c r="F25" s="6">
        <v>14</v>
      </c>
      <c r="G25" s="6">
        <v>1</v>
      </c>
      <c r="H25" s="6">
        <v>14</v>
      </c>
      <c r="I25" s="6">
        <v>7</v>
      </c>
      <c r="J25" s="26">
        <f t="shared" si="0"/>
        <v>0.5</v>
      </c>
      <c r="K25" s="6">
        <v>1</v>
      </c>
      <c r="L25" s="13">
        <v>0.07142857142857142</v>
      </c>
      <c r="M25" s="6">
        <v>2</v>
      </c>
      <c r="N25" s="13">
        <v>0.14285714285714285</v>
      </c>
      <c r="O25" s="6">
        <v>0</v>
      </c>
      <c r="P25" s="13">
        <v>0</v>
      </c>
      <c r="Q25" s="6">
        <v>4</v>
      </c>
      <c r="R25" s="13">
        <f t="shared" si="1"/>
        <v>0.2857142857142857</v>
      </c>
      <c r="T25" s="18"/>
      <c r="U25" s="18"/>
      <c r="V25" s="18"/>
      <c r="W25" s="18"/>
      <c r="X25" s="18"/>
    </row>
    <row r="26" spans="1:24" ht="15">
      <c r="A26" s="8">
        <v>18</v>
      </c>
      <c r="B26" s="8" t="s">
        <v>40</v>
      </c>
      <c r="C26" s="6">
        <v>51</v>
      </c>
      <c r="D26" s="6">
        <v>2</v>
      </c>
      <c r="E26" s="6">
        <v>53</v>
      </c>
      <c r="F26" s="6">
        <v>8</v>
      </c>
      <c r="G26" s="6">
        <v>45</v>
      </c>
      <c r="H26" s="6">
        <v>8</v>
      </c>
      <c r="I26" s="6">
        <v>5</v>
      </c>
      <c r="J26" s="26">
        <f t="shared" si="0"/>
        <v>0.625</v>
      </c>
      <c r="K26" s="6">
        <v>2</v>
      </c>
      <c r="L26" s="13">
        <v>0.25</v>
      </c>
      <c r="M26" s="6">
        <v>1</v>
      </c>
      <c r="N26" s="13">
        <v>0.125</v>
      </c>
      <c r="O26" s="6">
        <v>0</v>
      </c>
      <c r="P26" s="13">
        <v>0</v>
      </c>
      <c r="Q26" s="6">
        <v>0</v>
      </c>
      <c r="R26" s="13">
        <f t="shared" si="1"/>
        <v>0</v>
      </c>
      <c r="T26" s="18"/>
      <c r="U26" s="18"/>
      <c r="V26" s="18"/>
      <c r="W26" s="18"/>
      <c r="X26" s="18"/>
    </row>
    <row r="27" spans="1:24" ht="15">
      <c r="A27" s="8">
        <v>19</v>
      </c>
      <c r="B27" s="8" t="s">
        <v>41</v>
      </c>
      <c r="C27" s="6">
        <v>10</v>
      </c>
      <c r="D27" s="6">
        <v>6</v>
      </c>
      <c r="E27" s="6">
        <v>16</v>
      </c>
      <c r="F27" s="6">
        <v>13</v>
      </c>
      <c r="G27" s="6">
        <v>3</v>
      </c>
      <c r="H27" s="6">
        <v>13</v>
      </c>
      <c r="I27" s="6">
        <v>8</v>
      </c>
      <c r="J27" s="26">
        <f t="shared" si="0"/>
        <v>0.6153846153846154</v>
      </c>
      <c r="K27" s="6">
        <v>4</v>
      </c>
      <c r="L27" s="13">
        <v>0.3076923076923077</v>
      </c>
      <c r="M27" s="6">
        <v>1</v>
      </c>
      <c r="N27" s="13">
        <v>0.07692307692307693</v>
      </c>
      <c r="O27" s="6">
        <v>0</v>
      </c>
      <c r="P27" s="13">
        <v>0</v>
      </c>
      <c r="Q27" s="6">
        <v>0</v>
      </c>
      <c r="R27" s="13">
        <f t="shared" si="1"/>
        <v>0</v>
      </c>
      <c r="T27" s="18"/>
      <c r="U27" s="18"/>
      <c r="V27" s="18"/>
      <c r="W27" s="18"/>
      <c r="X27" s="18"/>
    </row>
    <row r="28" spans="1:24" ht="15">
      <c r="A28" s="8">
        <v>26</v>
      </c>
      <c r="B28" s="8" t="s">
        <v>42</v>
      </c>
      <c r="C28" s="6">
        <v>8</v>
      </c>
      <c r="D28" s="6">
        <v>15</v>
      </c>
      <c r="E28" s="6">
        <v>23</v>
      </c>
      <c r="F28" s="6">
        <v>13</v>
      </c>
      <c r="G28" s="6">
        <v>10</v>
      </c>
      <c r="H28" s="6">
        <v>13</v>
      </c>
      <c r="I28" s="6">
        <v>7</v>
      </c>
      <c r="J28" s="26">
        <f t="shared" si="0"/>
        <v>0.5384615384615384</v>
      </c>
      <c r="K28" s="6">
        <v>5</v>
      </c>
      <c r="L28" s="13">
        <v>0.38461538461538464</v>
      </c>
      <c r="M28" s="6">
        <v>0</v>
      </c>
      <c r="N28" s="13">
        <v>0</v>
      </c>
      <c r="O28" s="6">
        <v>0</v>
      </c>
      <c r="P28" s="13">
        <v>0</v>
      </c>
      <c r="Q28" s="6">
        <v>1</v>
      </c>
      <c r="R28" s="13">
        <f t="shared" si="1"/>
        <v>0.07692307692307693</v>
      </c>
      <c r="T28" s="18"/>
      <c r="U28" s="18"/>
      <c r="V28" s="18"/>
      <c r="W28" s="18"/>
      <c r="X28" s="18"/>
    </row>
    <row r="29" spans="1:24" ht="15">
      <c r="A29" s="8">
        <v>27</v>
      </c>
      <c r="B29" s="8" t="s">
        <v>43</v>
      </c>
      <c r="C29" s="6">
        <v>59</v>
      </c>
      <c r="D29" s="6">
        <v>20</v>
      </c>
      <c r="E29" s="6">
        <v>79</v>
      </c>
      <c r="F29" s="6">
        <v>19</v>
      </c>
      <c r="G29" s="6">
        <v>60</v>
      </c>
      <c r="H29" s="6">
        <v>19</v>
      </c>
      <c r="I29" s="6">
        <v>8</v>
      </c>
      <c r="J29" s="26">
        <f t="shared" si="0"/>
        <v>0.42105263157894735</v>
      </c>
      <c r="K29" s="6">
        <v>9</v>
      </c>
      <c r="L29" s="13">
        <v>0.47368421052631576</v>
      </c>
      <c r="M29" s="6">
        <v>1</v>
      </c>
      <c r="N29" s="13">
        <v>0.05263157894736842</v>
      </c>
      <c r="O29" s="6">
        <v>1</v>
      </c>
      <c r="P29" s="13">
        <v>0.05263157894736842</v>
      </c>
      <c r="Q29" s="6">
        <v>0</v>
      </c>
      <c r="R29" s="13">
        <f t="shared" si="1"/>
        <v>0</v>
      </c>
      <c r="T29" s="18"/>
      <c r="U29" s="18"/>
      <c r="V29" s="18"/>
      <c r="W29" s="18"/>
      <c r="X29" s="18"/>
    </row>
    <row r="30" spans="1:24" ht="15">
      <c r="A30" s="8">
        <v>28</v>
      </c>
      <c r="B30" s="8" t="s">
        <v>44</v>
      </c>
      <c r="C30" s="6">
        <v>13</v>
      </c>
      <c r="D30" s="6">
        <v>16</v>
      </c>
      <c r="E30" s="6">
        <v>29</v>
      </c>
      <c r="F30" s="6">
        <v>17</v>
      </c>
      <c r="G30" s="6">
        <v>12</v>
      </c>
      <c r="H30" s="6">
        <v>17</v>
      </c>
      <c r="I30" s="6">
        <v>8</v>
      </c>
      <c r="J30" s="26">
        <f t="shared" si="0"/>
        <v>0.47058823529411764</v>
      </c>
      <c r="K30" s="6">
        <v>7</v>
      </c>
      <c r="L30" s="13">
        <v>0.4117647058823529</v>
      </c>
      <c r="M30" s="6">
        <v>2</v>
      </c>
      <c r="N30" s="13">
        <v>0.11764705882352941</v>
      </c>
      <c r="O30" s="6">
        <v>0</v>
      </c>
      <c r="P30" s="13">
        <v>0</v>
      </c>
      <c r="Q30" s="6">
        <v>0</v>
      </c>
      <c r="R30" s="13">
        <f t="shared" si="1"/>
        <v>0</v>
      </c>
      <c r="T30" s="18"/>
      <c r="U30" s="18"/>
      <c r="V30" s="18"/>
      <c r="W30" s="18"/>
      <c r="X30" s="18"/>
    </row>
    <row r="31" spans="1:24" ht="15">
      <c r="A31" s="8">
        <v>29</v>
      </c>
      <c r="B31" s="8" t="s">
        <v>45</v>
      </c>
      <c r="C31" s="6">
        <v>5</v>
      </c>
      <c r="D31" s="6">
        <v>1</v>
      </c>
      <c r="E31" s="6">
        <v>6</v>
      </c>
      <c r="F31" s="6">
        <v>2</v>
      </c>
      <c r="G31" s="6">
        <v>4</v>
      </c>
      <c r="H31" s="6">
        <v>2</v>
      </c>
      <c r="I31" s="6">
        <v>2</v>
      </c>
      <c r="J31" s="26">
        <f t="shared" si="0"/>
        <v>1</v>
      </c>
      <c r="K31" s="6">
        <v>0</v>
      </c>
      <c r="L31" s="13">
        <v>0</v>
      </c>
      <c r="M31" s="6">
        <v>0</v>
      </c>
      <c r="N31" s="13">
        <v>0</v>
      </c>
      <c r="O31" s="6">
        <v>0</v>
      </c>
      <c r="P31" s="13">
        <v>0</v>
      </c>
      <c r="Q31" s="6">
        <v>0</v>
      </c>
      <c r="R31" s="13">
        <f t="shared" si="1"/>
        <v>0</v>
      </c>
      <c r="T31" s="18"/>
      <c r="U31" s="18"/>
      <c r="V31" s="18"/>
      <c r="W31" s="18"/>
      <c r="X31" s="18"/>
    </row>
    <row r="32" spans="1:24" ht="15">
      <c r="A32" s="8">
        <v>30</v>
      </c>
      <c r="B32" s="8" t="s">
        <v>46</v>
      </c>
      <c r="C32" s="6">
        <v>12</v>
      </c>
      <c r="D32" s="6">
        <v>16</v>
      </c>
      <c r="E32" s="6">
        <v>28</v>
      </c>
      <c r="F32" s="6">
        <v>22</v>
      </c>
      <c r="G32" s="6">
        <v>6</v>
      </c>
      <c r="H32" s="6">
        <v>22</v>
      </c>
      <c r="I32" s="6">
        <v>12</v>
      </c>
      <c r="J32" s="26">
        <f t="shared" si="0"/>
        <v>0.5454545454545454</v>
      </c>
      <c r="K32" s="6">
        <v>9</v>
      </c>
      <c r="L32" s="13">
        <v>0.4090909090909091</v>
      </c>
      <c r="M32" s="6">
        <v>1</v>
      </c>
      <c r="N32" s="13">
        <v>0.045454545454545456</v>
      </c>
      <c r="O32" s="6">
        <v>0</v>
      </c>
      <c r="P32" s="13">
        <v>0</v>
      </c>
      <c r="Q32" s="6">
        <v>0</v>
      </c>
      <c r="R32" s="13">
        <f t="shared" si="1"/>
        <v>0</v>
      </c>
      <c r="T32" s="18"/>
      <c r="U32" s="18"/>
      <c r="V32" s="18"/>
      <c r="W32" s="18"/>
      <c r="X32" s="18"/>
    </row>
    <row r="33" spans="1:24" ht="15">
      <c r="A33" s="8">
        <v>31</v>
      </c>
      <c r="B33" s="8" t="s">
        <v>47</v>
      </c>
      <c r="C33" s="6">
        <v>9</v>
      </c>
      <c r="D33" s="6">
        <v>9</v>
      </c>
      <c r="E33" s="6">
        <v>18</v>
      </c>
      <c r="F33" s="6">
        <v>10</v>
      </c>
      <c r="G33" s="6">
        <v>8</v>
      </c>
      <c r="H33" s="6">
        <v>10</v>
      </c>
      <c r="I33" s="6">
        <v>7</v>
      </c>
      <c r="J33" s="26">
        <f t="shared" si="0"/>
        <v>0.7</v>
      </c>
      <c r="K33" s="6">
        <v>1</v>
      </c>
      <c r="L33" s="13">
        <v>0.1</v>
      </c>
      <c r="M33" s="6">
        <v>1</v>
      </c>
      <c r="N33" s="13">
        <v>0.1</v>
      </c>
      <c r="O33" s="6">
        <v>0</v>
      </c>
      <c r="P33" s="13">
        <v>0</v>
      </c>
      <c r="Q33" s="6">
        <v>1</v>
      </c>
      <c r="R33" s="13">
        <f t="shared" si="1"/>
        <v>0.1</v>
      </c>
      <c r="T33" s="18"/>
      <c r="U33" s="18"/>
      <c r="V33" s="18"/>
      <c r="W33" s="18"/>
      <c r="X33" s="18"/>
    </row>
    <row r="34" spans="1:24" ht="15">
      <c r="A34" s="8">
        <v>32</v>
      </c>
      <c r="B34" s="8" t="s">
        <v>48</v>
      </c>
      <c r="C34" s="6">
        <v>30</v>
      </c>
      <c r="D34" s="6">
        <v>26</v>
      </c>
      <c r="E34" s="6">
        <v>56</v>
      </c>
      <c r="F34" s="6">
        <v>32</v>
      </c>
      <c r="G34" s="6">
        <v>24</v>
      </c>
      <c r="H34" s="6">
        <v>32</v>
      </c>
      <c r="I34" s="6">
        <v>22</v>
      </c>
      <c r="J34" s="26">
        <f t="shared" si="0"/>
        <v>0.6875</v>
      </c>
      <c r="K34" s="6">
        <v>9</v>
      </c>
      <c r="L34" s="13">
        <v>0.28125</v>
      </c>
      <c r="M34" s="6">
        <v>0</v>
      </c>
      <c r="N34" s="13">
        <v>0</v>
      </c>
      <c r="O34" s="6">
        <v>1</v>
      </c>
      <c r="P34" s="13">
        <v>0.03125</v>
      </c>
      <c r="Q34" s="6">
        <v>0</v>
      </c>
      <c r="R34" s="13">
        <f t="shared" si="1"/>
        <v>0</v>
      </c>
      <c r="T34" s="18"/>
      <c r="U34" s="18"/>
      <c r="V34" s="18"/>
      <c r="W34" s="18"/>
      <c r="X34" s="18"/>
    </row>
    <row r="35" spans="1:24" ht="15.75" thickBot="1">
      <c r="A35" s="10">
        <v>33</v>
      </c>
      <c r="B35" s="10" t="s">
        <v>49</v>
      </c>
      <c r="C35" s="7">
        <v>14</v>
      </c>
      <c r="D35" s="21">
        <v>0</v>
      </c>
      <c r="E35" s="21">
        <v>14</v>
      </c>
      <c r="F35" s="21">
        <v>14</v>
      </c>
      <c r="G35" s="21">
        <v>0</v>
      </c>
      <c r="H35" s="21">
        <v>14</v>
      </c>
      <c r="I35" s="21">
        <v>12</v>
      </c>
      <c r="J35" s="28">
        <f t="shared" si="0"/>
        <v>0.8571428571428571</v>
      </c>
      <c r="K35" s="21">
        <v>0</v>
      </c>
      <c r="L35" s="22">
        <v>0</v>
      </c>
      <c r="M35" s="21">
        <v>0</v>
      </c>
      <c r="N35" s="22">
        <v>0</v>
      </c>
      <c r="O35" s="21">
        <v>0</v>
      </c>
      <c r="P35" s="22">
        <v>0</v>
      </c>
      <c r="Q35" s="21">
        <v>2</v>
      </c>
      <c r="R35" s="29">
        <f t="shared" si="1"/>
        <v>0.14285714285714285</v>
      </c>
      <c r="T35" s="18"/>
      <c r="U35" s="18"/>
      <c r="V35" s="18"/>
      <c r="W35" s="18"/>
      <c r="X35" s="18"/>
    </row>
    <row r="36" spans="1:24" ht="22.5" customHeight="1" thickBot="1">
      <c r="A36" s="3"/>
      <c r="B36" s="4" t="s">
        <v>50</v>
      </c>
      <c r="C36" s="4">
        <v>414</v>
      </c>
      <c r="D36" s="23">
        <v>295</v>
      </c>
      <c r="E36" s="23">
        <v>709</v>
      </c>
      <c r="F36" s="23">
        <f>SUM(F9:F35)</f>
        <v>371</v>
      </c>
      <c r="G36" s="23">
        <f>SUM(G9:G35)</f>
        <v>338</v>
      </c>
      <c r="H36" s="23">
        <f>SUM(H9:H35)</f>
        <v>371</v>
      </c>
      <c r="I36" s="23">
        <v>212</v>
      </c>
      <c r="J36" s="27">
        <f t="shared" si="0"/>
        <v>0.5714285714285714</v>
      </c>
      <c r="K36" s="23">
        <v>111</v>
      </c>
      <c r="L36" s="24">
        <v>0.3236151603498542</v>
      </c>
      <c r="M36" s="23">
        <v>16</v>
      </c>
      <c r="N36" s="24">
        <v>0.04664723032069971</v>
      </c>
      <c r="O36" s="23">
        <v>6</v>
      </c>
      <c r="P36" s="24">
        <v>0.01749271137026239</v>
      </c>
      <c r="Q36" s="23">
        <v>26</v>
      </c>
      <c r="R36" s="24">
        <f t="shared" si="1"/>
        <v>0.07008086253369272</v>
      </c>
      <c r="T36" s="18"/>
      <c r="U36" s="18"/>
      <c r="V36" s="18"/>
      <c r="W36" s="18"/>
      <c r="X36" s="18"/>
    </row>
    <row r="37" ht="15">
      <c r="K37" s="16"/>
    </row>
    <row r="38" ht="15">
      <c r="M38" t="s">
        <v>52</v>
      </c>
    </row>
    <row r="39" ht="15">
      <c r="M39" t="s">
        <v>33</v>
      </c>
    </row>
    <row r="42" ht="15">
      <c r="H42" s="11"/>
    </row>
  </sheetData>
  <sheetProtection/>
  <mergeCells count="27">
    <mergeCell ref="R7:R8"/>
    <mergeCell ref="L7:L8"/>
    <mergeCell ref="M7:M8"/>
    <mergeCell ref="N7:N8"/>
    <mergeCell ref="O7:O8"/>
    <mergeCell ref="P7:P8"/>
    <mergeCell ref="Q7:Q8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2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9" sqref="G9:G36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">
      <c r="A2" s="46" t="s">
        <v>56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37" t="s">
        <v>2</v>
      </c>
      <c r="B4" s="48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52" t="s">
        <v>9</v>
      </c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6.5" thickBot="1">
      <c r="A5" s="37"/>
      <c r="B5" s="48"/>
      <c r="C5" s="37"/>
      <c r="D5" s="37"/>
      <c r="E5" s="37"/>
      <c r="F5" s="37"/>
      <c r="G5" s="37"/>
      <c r="H5" s="37" t="s">
        <v>10</v>
      </c>
      <c r="I5" s="53" t="s">
        <v>11</v>
      </c>
      <c r="J5" s="53"/>
      <c r="K5" s="53" t="s">
        <v>12</v>
      </c>
      <c r="L5" s="53"/>
      <c r="M5" s="53" t="s">
        <v>13</v>
      </c>
      <c r="N5" s="53"/>
      <c r="O5" s="53"/>
      <c r="P5" s="53"/>
      <c r="Q5" s="54" t="s">
        <v>14</v>
      </c>
      <c r="R5" s="55"/>
    </row>
    <row r="6" spans="1:18" ht="16.5" thickBot="1">
      <c r="A6" s="37"/>
      <c r="B6" s="48"/>
      <c r="C6" s="37"/>
      <c r="D6" s="37"/>
      <c r="E6" s="37"/>
      <c r="F6" s="37"/>
      <c r="G6" s="37"/>
      <c r="H6" s="37"/>
      <c r="I6" s="53"/>
      <c r="J6" s="53"/>
      <c r="K6" s="53"/>
      <c r="L6" s="53"/>
      <c r="M6" s="53" t="s">
        <v>15</v>
      </c>
      <c r="N6" s="53"/>
      <c r="O6" s="50" t="s">
        <v>16</v>
      </c>
      <c r="P6" s="51"/>
      <c r="Q6" s="56"/>
      <c r="R6" s="57"/>
    </row>
    <row r="7" spans="1:18" ht="15.75" thickBot="1">
      <c r="A7" s="37"/>
      <c r="B7" s="48"/>
      <c r="C7" s="37"/>
      <c r="D7" s="37"/>
      <c r="E7" s="37"/>
      <c r="F7" s="37"/>
      <c r="G7" s="37"/>
      <c r="H7" s="37"/>
      <c r="I7" s="37" t="s">
        <v>17</v>
      </c>
      <c r="J7" s="37" t="s">
        <v>18</v>
      </c>
      <c r="K7" s="37" t="s">
        <v>17</v>
      </c>
      <c r="L7" s="40" t="s">
        <v>19</v>
      </c>
      <c r="M7" s="37" t="s">
        <v>17</v>
      </c>
      <c r="N7" s="42" t="s">
        <v>20</v>
      </c>
      <c r="O7" s="37" t="s">
        <v>17</v>
      </c>
      <c r="P7" s="38" t="s">
        <v>21</v>
      </c>
      <c r="Q7" s="38" t="s">
        <v>17</v>
      </c>
      <c r="R7" s="38" t="s">
        <v>22</v>
      </c>
    </row>
    <row r="8" spans="1:18" ht="86.25" customHeight="1" thickBot="1">
      <c r="A8" s="38"/>
      <c r="B8" s="49"/>
      <c r="C8" s="38"/>
      <c r="D8" s="38"/>
      <c r="E8" s="38"/>
      <c r="F8" s="38"/>
      <c r="G8" s="38"/>
      <c r="H8" s="38"/>
      <c r="I8" s="38"/>
      <c r="J8" s="38"/>
      <c r="K8" s="38"/>
      <c r="L8" s="41"/>
      <c r="M8" s="38"/>
      <c r="N8" s="43"/>
      <c r="O8" s="38"/>
      <c r="P8" s="39"/>
      <c r="Q8" s="39"/>
      <c r="R8" s="39"/>
    </row>
    <row r="9" spans="1:24" ht="15">
      <c r="A9" s="9">
        <v>1</v>
      </c>
      <c r="B9" s="9" t="s">
        <v>23</v>
      </c>
      <c r="C9" s="5">
        <v>20</v>
      </c>
      <c r="D9" s="19">
        <f>'VI mes. 2015'!D9+'III mes. 2015 '!D9</f>
        <v>92</v>
      </c>
      <c r="E9" s="19">
        <f>C9+D9</f>
        <v>112</v>
      </c>
      <c r="F9" s="19">
        <f>'VI mes. 2015'!F9+'III mes. 2015 '!F9</f>
        <v>92</v>
      </c>
      <c r="G9" s="19">
        <v>20</v>
      </c>
      <c r="H9" s="19">
        <v>92</v>
      </c>
      <c r="I9" s="19">
        <f>'VI mes. 2015'!I9+'III mes. 2015 '!I9</f>
        <v>40</v>
      </c>
      <c r="J9" s="25">
        <f>I9/H9</f>
        <v>0.43478260869565216</v>
      </c>
      <c r="K9" s="19">
        <f>'VI mes. 2015'!K9+'III mes. 2015 '!K9</f>
        <v>40</v>
      </c>
      <c r="L9" s="25">
        <f>K9/H9</f>
        <v>0.43478260869565216</v>
      </c>
      <c r="M9" s="19">
        <f>'VI mes. 2015'!M9+'III mes. 2015 '!M9</f>
        <v>4</v>
      </c>
      <c r="N9" s="25">
        <f>M9/H9</f>
        <v>0.043478260869565216</v>
      </c>
      <c r="O9" s="19">
        <f>'VI mes. 2015'!O9+'III mes. 2015 '!O9</f>
        <v>3</v>
      </c>
      <c r="P9" s="25">
        <f>O9/H9</f>
        <v>0.03260869565217391</v>
      </c>
      <c r="Q9" s="19">
        <f>'VI mes. 2015'!Q9+'III mes. 2015 '!Q9</f>
        <v>5</v>
      </c>
      <c r="R9" s="25">
        <f>Q9/H9</f>
        <v>0.05434782608695652</v>
      </c>
      <c r="T9" s="18"/>
      <c r="U9" s="18"/>
      <c r="V9" s="18"/>
      <c r="W9" s="18"/>
      <c r="X9" s="18"/>
    </row>
    <row r="10" spans="1:24" ht="15">
      <c r="A10" s="8">
        <v>2</v>
      </c>
      <c r="B10" s="8" t="s">
        <v>24</v>
      </c>
      <c r="C10" s="6">
        <v>23</v>
      </c>
      <c r="D10" s="6">
        <f>'VI mes. 2015'!D10+'III mes. 2015 '!D10</f>
        <v>47</v>
      </c>
      <c r="E10" s="6">
        <f aca="true" t="shared" si="0" ref="E10:E36">C10+D10</f>
        <v>70</v>
      </c>
      <c r="F10" s="6">
        <f>'VI mes. 2015'!F10+'III mes. 2015 '!F10</f>
        <v>52</v>
      </c>
      <c r="G10" s="6">
        <v>18</v>
      </c>
      <c r="H10" s="6">
        <v>52</v>
      </c>
      <c r="I10" s="6">
        <f>'VI mes. 2015'!I10+'III mes. 2015 '!I10</f>
        <v>30</v>
      </c>
      <c r="J10" s="26">
        <f aca="true" t="shared" si="1" ref="J10:J36">I10/H10</f>
        <v>0.5769230769230769</v>
      </c>
      <c r="K10" s="6">
        <f>'VI mes. 2015'!K10+'III mes. 2015 '!K10</f>
        <v>17</v>
      </c>
      <c r="L10" s="26">
        <f aca="true" t="shared" si="2" ref="L10:L36">K10/H10</f>
        <v>0.3269230769230769</v>
      </c>
      <c r="M10" s="6">
        <f>'VI mes. 2015'!M10+'III mes. 2015 '!M10</f>
        <v>3</v>
      </c>
      <c r="N10" s="26">
        <f aca="true" t="shared" si="3" ref="N10:N36">M10/H10</f>
        <v>0.057692307692307696</v>
      </c>
      <c r="O10" s="6">
        <f>'VI mes. 2015'!O10+'III mes. 2015 '!O10</f>
        <v>0</v>
      </c>
      <c r="P10" s="26">
        <f aca="true" t="shared" si="4" ref="P10:P36">O10/H10</f>
        <v>0</v>
      </c>
      <c r="Q10" s="6">
        <f>'VI mes. 2015'!Q10+'III mes. 2015 '!Q10</f>
        <v>2</v>
      </c>
      <c r="R10" s="26">
        <f aca="true" t="shared" si="5" ref="R10:R36">Q10/H10</f>
        <v>0.038461538461538464</v>
      </c>
      <c r="T10" s="18"/>
      <c r="U10" s="18"/>
      <c r="V10" s="18"/>
      <c r="W10" s="18"/>
      <c r="X10" s="18"/>
    </row>
    <row r="11" spans="1:24" ht="15">
      <c r="A11" s="8">
        <v>3</v>
      </c>
      <c r="B11" s="8" t="s">
        <v>25</v>
      </c>
      <c r="C11" s="6">
        <v>7</v>
      </c>
      <c r="D11" s="6">
        <f>'VI mes. 2015'!D11+'III mes. 2015 '!D11</f>
        <v>0</v>
      </c>
      <c r="E11" s="6">
        <f t="shared" si="0"/>
        <v>7</v>
      </c>
      <c r="F11" s="6">
        <f>'VI mes. 2015'!F11+'III mes. 2015 '!F11</f>
        <v>7</v>
      </c>
      <c r="G11" s="6">
        <v>0</v>
      </c>
      <c r="H11" s="6">
        <v>7</v>
      </c>
      <c r="I11" s="6">
        <f>'VI mes. 2015'!I11+'III mes. 2015 '!I11</f>
        <v>4</v>
      </c>
      <c r="J11" s="26">
        <f t="shared" si="1"/>
        <v>0.5714285714285714</v>
      </c>
      <c r="K11" s="6">
        <v>0</v>
      </c>
      <c r="L11" s="26">
        <f t="shared" si="2"/>
        <v>0</v>
      </c>
      <c r="M11" s="6">
        <f>'VI mes. 2015'!M11+'III mes. 2015 '!M11</f>
        <v>0</v>
      </c>
      <c r="N11" s="26">
        <f t="shared" si="3"/>
        <v>0</v>
      </c>
      <c r="O11" s="6">
        <f>'VI mes. 2015'!O11+'III mes. 2015 '!O11</f>
        <v>0</v>
      </c>
      <c r="P11" s="26">
        <f t="shared" si="4"/>
        <v>0</v>
      </c>
      <c r="Q11" s="6">
        <f>'VI mes. 2015'!Q11+'III mes. 2015 '!Q11</f>
        <v>3</v>
      </c>
      <c r="R11" s="26">
        <f t="shared" si="5"/>
        <v>0.42857142857142855</v>
      </c>
      <c r="T11" s="18"/>
      <c r="U11" s="18"/>
      <c r="V11" s="18"/>
      <c r="W11" s="18"/>
      <c r="X11" s="18"/>
    </row>
    <row r="12" spans="1:24" ht="15">
      <c r="A12" s="8">
        <v>4</v>
      </c>
      <c r="B12" s="8" t="s">
        <v>26</v>
      </c>
      <c r="C12" s="6">
        <v>40</v>
      </c>
      <c r="D12" s="6">
        <f>'VI mes. 2015'!D12+'III mes. 2015 '!D12</f>
        <v>78</v>
      </c>
      <c r="E12" s="6">
        <f t="shared" si="0"/>
        <v>118</v>
      </c>
      <c r="F12" s="6">
        <f>'VI mes. 2015'!F12+'III mes. 2015 '!F12</f>
        <v>82</v>
      </c>
      <c r="G12" s="6">
        <v>36</v>
      </c>
      <c r="H12" s="6">
        <v>82</v>
      </c>
      <c r="I12" s="6">
        <f>'VI mes. 2015'!I12+'III mes. 2015 '!I12</f>
        <v>21</v>
      </c>
      <c r="J12" s="26">
        <f t="shared" si="1"/>
        <v>0.25609756097560976</v>
      </c>
      <c r="K12" s="6">
        <f>'VI mes. 2015'!K12+'III mes. 2015 '!K12</f>
        <v>46</v>
      </c>
      <c r="L12" s="26">
        <f t="shared" si="2"/>
        <v>0.5609756097560976</v>
      </c>
      <c r="M12" s="6">
        <f>'VI mes. 2015'!M12+'III mes. 2015 '!M12</f>
        <v>5</v>
      </c>
      <c r="N12" s="26">
        <f t="shared" si="3"/>
        <v>0.06097560975609756</v>
      </c>
      <c r="O12" s="6">
        <f>'VI mes. 2015'!O12+'III mes. 2015 '!O12</f>
        <v>4</v>
      </c>
      <c r="P12" s="26">
        <f t="shared" si="4"/>
        <v>0.04878048780487805</v>
      </c>
      <c r="Q12" s="6">
        <f>'VI mes. 2015'!Q12+'III mes. 2015 '!Q12</f>
        <v>6</v>
      </c>
      <c r="R12" s="26">
        <f t="shared" si="5"/>
        <v>0.07317073170731707</v>
      </c>
      <c r="T12" s="18"/>
      <c r="U12" s="18"/>
      <c r="V12" s="18"/>
      <c r="W12" s="18"/>
      <c r="X12" s="18"/>
    </row>
    <row r="13" spans="1:24" ht="15">
      <c r="A13" s="8">
        <v>5</v>
      </c>
      <c r="B13" s="8" t="s">
        <v>27</v>
      </c>
      <c r="C13" s="6">
        <v>26</v>
      </c>
      <c r="D13" s="6">
        <f>'VI mes. 2015'!D13+'III mes. 2015 '!D13</f>
        <v>11</v>
      </c>
      <c r="E13" s="6">
        <f t="shared" si="0"/>
        <v>37</v>
      </c>
      <c r="F13" s="6">
        <f>'VI mes. 2015'!F13+'III mes. 2015 '!F13</f>
        <v>15</v>
      </c>
      <c r="G13" s="6">
        <v>22</v>
      </c>
      <c r="H13" s="6">
        <v>15</v>
      </c>
      <c r="I13" s="6">
        <f>'VI mes. 2015'!I13+'III mes. 2015 '!I13</f>
        <v>10</v>
      </c>
      <c r="J13" s="26">
        <f t="shared" si="1"/>
        <v>0.6666666666666666</v>
      </c>
      <c r="K13" s="6">
        <f>'VI mes. 2015'!K13+'III mes. 2015 '!K13</f>
        <v>5</v>
      </c>
      <c r="L13" s="26">
        <f t="shared" si="2"/>
        <v>0.3333333333333333</v>
      </c>
      <c r="M13" s="6">
        <f>'VI mes. 2015'!M13+'III mes. 2015 '!M13</f>
        <v>0</v>
      </c>
      <c r="N13" s="26">
        <f t="shared" si="3"/>
        <v>0</v>
      </c>
      <c r="O13" s="6">
        <f>'VI mes. 2015'!O13+'III mes. 2015 '!O13</f>
        <v>0</v>
      </c>
      <c r="P13" s="26">
        <f t="shared" si="4"/>
        <v>0</v>
      </c>
      <c r="Q13" s="6">
        <f>'VI mes. 2015'!Q13+'III mes. 2015 '!Q13</f>
        <v>0</v>
      </c>
      <c r="R13" s="26">
        <f t="shared" si="5"/>
        <v>0</v>
      </c>
      <c r="T13" s="18"/>
      <c r="U13" s="18"/>
      <c r="V13" s="18"/>
      <c r="W13" s="18"/>
      <c r="X13" s="18"/>
    </row>
    <row r="14" spans="1:24" ht="15">
      <c r="A14" s="8">
        <v>6</v>
      </c>
      <c r="B14" s="8" t="s">
        <v>28</v>
      </c>
      <c r="C14" s="6">
        <v>22</v>
      </c>
      <c r="D14" s="6">
        <f>'VI mes. 2015'!D14+'III mes. 2015 '!D14</f>
        <v>57</v>
      </c>
      <c r="E14" s="6">
        <f t="shared" si="0"/>
        <v>79</v>
      </c>
      <c r="F14" s="6">
        <f>'VI mes. 2015'!F14+'III mes. 2015 '!F14</f>
        <v>56</v>
      </c>
      <c r="G14" s="6">
        <v>23</v>
      </c>
      <c r="H14" s="6">
        <v>56</v>
      </c>
      <c r="I14" s="6">
        <f>'VI mes. 2015'!I14+'III mes. 2015 '!I14</f>
        <v>35</v>
      </c>
      <c r="J14" s="26">
        <f t="shared" si="1"/>
        <v>0.625</v>
      </c>
      <c r="K14" s="6">
        <f>'VI mes. 2015'!K14+'III mes. 2015 '!K14</f>
        <v>14</v>
      </c>
      <c r="L14" s="26">
        <f t="shared" si="2"/>
        <v>0.25</v>
      </c>
      <c r="M14" s="6">
        <f>'VI mes. 2015'!M14+'III mes. 2015 '!M14</f>
        <v>1</v>
      </c>
      <c r="N14" s="26">
        <f t="shared" si="3"/>
        <v>0.017857142857142856</v>
      </c>
      <c r="O14" s="6">
        <f>'VI mes. 2015'!O14+'III mes. 2015 '!O14</f>
        <v>3</v>
      </c>
      <c r="P14" s="26">
        <f t="shared" si="4"/>
        <v>0.05357142857142857</v>
      </c>
      <c r="Q14" s="6">
        <f>'VI mes. 2015'!Q14+'III mes. 2015 '!Q14</f>
        <v>3</v>
      </c>
      <c r="R14" s="26">
        <f t="shared" si="5"/>
        <v>0.05357142857142857</v>
      </c>
      <c r="T14" s="18"/>
      <c r="U14" s="18"/>
      <c r="V14" s="18"/>
      <c r="W14" s="18"/>
      <c r="X14" s="18"/>
    </row>
    <row r="15" spans="1:24" ht="15">
      <c r="A15" s="8">
        <v>7</v>
      </c>
      <c r="B15" s="8" t="s">
        <v>29</v>
      </c>
      <c r="C15" s="6">
        <v>7</v>
      </c>
      <c r="D15" s="6">
        <f>'VI mes. 2015'!D15+'III mes. 2015 '!D15</f>
        <v>41</v>
      </c>
      <c r="E15" s="6">
        <f t="shared" si="0"/>
        <v>48</v>
      </c>
      <c r="F15" s="6">
        <f>'VI mes. 2015'!F15+'III mes. 2015 '!F15</f>
        <v>46</v>
      </c>
      <c r="G15" s="6">
        <v>2</v>
      </c>
      <c r="H15" s="6">
        <v>46</v>
      </c>
      <c r="I15" s="6">
        <f>'VI mes. 2015'!I15+'III mes. 2015 '!I15</f>
        <v>27</v>
      </c>
      <c r="J15" s="26">
        <f t="shared" si="1"/>
        <v>0.5869565217391305</v>
      </c>
      <c r="K15" s="6">
        <f>'VI mes. 2015'!K15+'III mes. 2015 '!K15</f>
        <v>9</v>
      </c>
      <c r="L15" s="26">
        <f t="shared" si="2"/>
        <v>0.1956521739130435</v>
      </c>
      <c r="M15" s="6">
        <f>'VI mes. 2015'!M15+'III mes. 2015 '!M15</f>
        <v>5</v>
      </c>
      <c r="N15" s="26">
        <f t="shared" si="3"/>
        <v>0.10869565217391304</v>
      </c>
      <c r="O15" s="6">
        <f>'VI mes. 2015'!O15+'III mes. 2015 '!O15</f>
        <v>2</v>
      </c>
      <c r="P15" s="26">
        <f t="shared" si="4"/>
        <v>0.043478260869565216</v>
      </c>
      <c r="Q15" s="6">
        <f>'VI mes. 2015'!Q15+'III mes. 2015 '!Q15</f>
        <v>3</v>
      </c>
      <c r="R15" s="26">
        <f t="shared" si="5"/>
        <v>0.06521739130434782</v>
      </c>
      <c r="T15" s="18"/>
      <c r="U15" s="18"/>
      <c r="V15" s="18"/>
      <c r="W15" s="18"/>
      <c r="X15" s="18"/>
    </row>
    <row r="16" spans="1:24" ht="15">
      <c r="A16" s="8">
        <v>8</v>
      </c>
      <c r="B16" s="8" t="s">
        <v>30</v>
      </c>
      <c r="C16" s="6">
        <v>11</v>
      </c>
      <c r="D16" s="6">
        <f>'VI mes. 2015'!D16+'III mes. 2015 '!D16</f>
        <v>54</v>
      </c>
      <c r="E16" s="6">
        <f t="shared" si="0"/>
        <v>65</v>
      </c>
      <c r="F16" s="6">
        <f>'VI mes. 2015'!F16+'III mes. 2015 '!F16</f>
        <v>57</v>
      </c>
      <c r="G16" s="6">
        <v>8</v>
      </c>
      <c r="H16" s="6">
        <v>57</v>
      </c>
      <c r="I16" s="6">
        <f>'VI mes. 2015'!I16+'III mes. 2015 '!I16</f>
        <v>33</v>
      </c>
      <c r="J16" s="26">
        <f t="shared" si="1"/>
        <v>0.5789473684210527</v>
      </c>
      <c r="K16" s="6">
        <f>'VI mes. 2015'!K16+'III mes. 2015 '!K16</f>
        <v>11</v>
      </c>
      <c r="L16" s="26">
        <f t="shared" si="2"/>
        <v>0.19298245614035087</v>
      </c>
      <c r="M16" s="6">
        <f>'VI mes. 2015'!M16+'III mes. 2015 '!M16</f>
        <v>4</v>
      </c>
      <c r="N16" s="26">
        <f t="shared" si="3"/>
        <v>0.07017543859649122</v>
      </c>
      <c r="O16" s="6">
        <f>'VI mes. 2015'!O16+'III mes. 2015 '!O16</f>
        <v>0</v>
      </c>
      <c r="P16" s="26">
        <f t="shared" si="4"/>
        <v>0</v>
      </c>
      <c r="Q16" s="6">
        <f>'VI mes. 2015'!Q16+'III mes. 2015 '!Q16</f>
        <v>9</v>
      </c>
      <c r="R16" s="26">
        <f t="shared" si="5"/>
        <v>0.15789473684210525</v>
      </c>
      <c r="T16" s="18"/>
      <c r="U16" s="18"/>
      <c r="V16" s="18"/>
      <c r="W16" s="18"/>
      <c r="X16" s="18"/>
    </row>
    <row r="17" spans="1:24" ht="15">
      <c r="A17" s="8">
        <v>9</v>
      </c>
      <c r="B17" s="8" t="s">
        <v>31</v>
      </c>
      <c r="C17" s="6">
        <v>8</v>
      </c>
      <c r="D17" s="6">
        <f>'VI mes. 2015'!D17+'III mes. 2015 '!D17</f>
        <v>60</v>
      </c>
      <c r="E17" s="6">
        <f t="shared" si="0"/>
        <v>68</v>
      </c>
      <c r="F17" s="6">
        <f>'VI mes. 2015'!F17+'III mes. 2015 '!F17</f>
        <v>56</v>
      </c>
      <c r="G17" s="6">
        <v>12</v>
      </c>
      <c r="H17" s="6">
        <v>56</v>
      </c>
      <c r="I17" s="6">
        <f>'VI mes. 2015'!I17+'III mes. 2015 '!I17</f>
        <v>41</v>
      </c>
      <c r="J17" s="26">
        <f t="shared" si="1"/>
        <v>0.7321428571428571</v>
      </c>
      <c r="K17" s="6">
        <f>'VI mes. 2015'!K17+'III mes. 2015 '!K17</f>
        <v>9</v>
      </c>
      <c r="L17" s="26">
        <f t="shared" si="2"/>
        <v>0.16071428571428573</v>
      </c>
      <c r="M17" s="6">
        <f>'VI mes. 2015'!M17+'III mes. 2015 '!M17</f>
        <v>1</v>
      </c>
      <c r="N17" s="26">
        <f t="shared" si="3"/>
        <v>0.017857142857142856</v>
      </c>
      <c r="O17" s="6">
        <f>'VI mes. 2015'!O17+'III mes. 2015 '!O17</f>
        <v>0</v>
      </c>
      <c r="P17" s="26">
        <f t="shared" si="4"/>
        <v>0</v>
      </c>
      <c r="Q17" s="6">
        <f>'VI mes. 2015'!Q17+'III mes. 2015 '!Q17</f>
        <v>5</v>
      </c>
      <c r="R17" s="26">
        <f t="shared" si="5"/>
        <v>0.08928571428571429</v>
      </c>
      <c r="T17" s="18"/>
      <c r="U17" s="18"/>
      <c r="V17" s="18"/>
      <c r="W17" s="18"/>
      <c r="X17" s="18"/>
    </row>
    <row r="18" spans="1:24" ht="15">
      <c r="A18" s="8">
        <v>10</v>
      </c>
      <c r="B18" s="8" t="s">
        <v>32</v>
      </c>
      <c r="C18" s="6">
        <v>1</v>
      </c>
      <c r="D18" s="6">
        <f>'VI mes. 2015'!D18+'III mes. 2015 '!D18</f>
        <v>30</v>
      </c>
      <c r="E18" s="6">
        <f t="shared" si="0"/>
        <v>31</v>
      </c>
      <c r="F18" s="6">
        <f>'VI mes. 2015'!F18+'III mes. 2015 '!F18</f>
        <v>25</v>
      </c>
      <c r="G18" s="6">
        <v>6</v>
      </c>
      <c r="H18" s="6">
        <v>25</v>
      </c>
      <c r="I18" s="6">
        <f>'VI mes. 2015'!I18+'III mes. 2015 '!I18</f>
        <v>18</v>
      </c>
      <c r="J18" s="26">
        <f t="shared" si="1"/>
        <v>0.72</v>
      </c>
      <c r="K18" s="6">
        <f>'VI mes. 2015'!K18+'III mes. 2015 '!K18</f>
        <v>7</v>
      </c>
      <c r="L18" s="26">
        <f t="shared" si="2"/>
        <v>0.28</v>
      </c>
      <c r="M18" s="6">
        <f>'VI mes. 2015'!M18+'III mes. 2015 '!M18</f>
        <v>0</v>
      </c>
      <c r="N18" s="26">
        <f t="shared" si="3"/>
        <v>0</v>
      </c>
      <c r="O18" s="6">
        <f>'VI mes. 2015'!O18+'III mes. 2015 '!O18</f>
        <v>0</v>
      </c>
      <c r="P18" s="26">
        <f t="shared" si="4"/>
        <v>0</v>
      </c>
      <c r="Q18" s="6">
        <f>'VI mes. 2015'!Q18+'III mes. 2015 '!Q18</f>
        <v>0</v>
      </c>
      <c r="R18" s="26">
        <f t="shared" si="5"/>
        <v>0</v>
      </c>
      <c r="T18" s="18"/>
      <c r="U18" s="18"/>
      <c r="V18" s="18"/>
      <c r="W18" s="18"/>
      <c r="X18" s="18"/>
    </row>
    <row r="19" spans="1:24" ht="15">
      <c r="A19" s="8">
        <v>11</v>
      </c>
      <c r="B19" s="8" t="s">
        <v>33</v>
      </c>
      <c r="C19" s="6">
        <v>4</v>
      </c>
      <c r="D19" s="6">
        <f>'VI mes. 2015'!D19+'III mes. 2015 '!D19</f>
        <v>23</v>
      </c>
      <c r="E19" s="6">
        <f t="shared" si="0"/>
        <v>27</v>
      </c>
      <c r="F19" s="6">
        <f>'VI mes. 2015'!F19+'III mes. 2015 '!F19</f>
        <v>24</v>
      </c>
      <c r="G19" s="6">
        <v>3</v>
      </c>
      <c r="H19" s="6">
        <v>24</v>
      </c>
      <c r="I19" s="6">
        <f>'VI mes. 2015'!I19+'III mes. 2015 '!I19</f>
        <v>16</v>
      </c>
      <c r="J19" s="26">
        <f t="shared" si="1"/>
        <v>0.6666666666666666</v>
      </c>
      <c r="K19" s="6">
        <f>'VI mes. 2015'!K19+'III mes. 2015 '!K19</f>
        <v>4</v>
      </c>
      <c r="L19" s="26">
        <f t="shared" si="2"/>
        <v>0.16666666666666666</v>
      </c>
      <c r="M19" s="6">
        <f>'VI mes. 2015'!M19+'III mes. 2015 '!M19</f>
        <v>2</v>
      </c>
      <c r="N19" s="26">
        <f t="shared" si="3"/>
        <v>0.08333333333333333</v>
      </c>
      <c r="O19" s="6">
        <f>'VI mes. 2015'!O19+'III mes. 2015 '!O19</f>
        <v>0</v>
      </c>
      <c r="P19" s="26">
        <f t="shared" si="4"/>
        <v>0</v>
      </c>
      <c r="Q19" s="6">
        <f>'VI mes. 2015'!Q19+'III mes. 2015 '!Q19</f>
        <v>2</v>
      </c>
      <c r="R19" s="26">
        <f t="shared" si="5"/>
        <v>0.08333333333333333</v>
      </c>
      <c r="T19" s="18"/>
      <c r="U19" s="18"/>
      <c r="V19" s="18"/>
      <c r="W19" s="18"/>
      <c r="X19" s="18"/>
    </row>
    <row r="20" spans="1:24" ht="15">
      <c r="A20" s="8">
        <v>12</v>
      </c>
      <c r="B20" s="8" t="s">
        <v>34</v>
      </c>
      <c r="C20" s="6">
        <v>6</v>
      </c>
      <c r="D20" s="6">
        <f>'VI mes. 2015'!D20+'III mes. 2015 '!D20</f>
        <v>67</v>
      </c>
      <c r="E20" s="6">
        <f t="shared" si="0"/>
        <v>73</v>
      </c>
      <c r="F20" s="6">
        <f>'VI mes. 2015'!F20+'III mes. 2015 '!F20</f>
        <v>63</v>
      </c>
      <c r="G20" s="6">
        <v>10</v>
      </c>
      <c r="H20" s="6">
        <v>63</v>
      </c>
      <c r="I20" s="6">
        <f>'VI mes. 2015'!I20+'III mes. 2015 '!I20</f>
        <v>39</v>
      </c>
      <c r="J20" s="26">
        <f t="shared" si="1"/>
        <v>0.6190476190476191</v>
      </c>
      <c r="K20" s="6">
        <f>'VI mes. 2015'!K20+'III mes. 2015 '!K20</f>
        <v>19</v>
      </c>
      <c r="L20" s="26">
        <f t="shared" si="2"/>
        <v>0.30158730158730157</v>
      </c>
      <c r="M20" s="6">
        <f>'VI mes. 2015'!M20+'III mes. 2015 '!M20</f>
        <v>2</v>
      </c>
      <c r="N20" s="26">
        <f t="shared" si="3"/>
        <v>0.031746031746031744</v>
      </c>
      <c r="O20" s="6">
        <f>'VI mes. 2015'!O20+'III mes. 2015 '!O20</f>
        <v>0</v>
      </c>
      <c r="P20" s="26">
        <f t="shared" si="4"/>
        <v>0</v>
      </c>
      <c r="Q20" s="6">
        <f>'VI mes. 2015'!Q20+'III mes. 2015 '!Q20</f>
        <v>3</v>
      </c>
      <c r="R20" s="26">
        <f t="shared" si="5"/>
        <v>0.047619047619047616</v>
      </c>
      <c r="T20" s="18"/>
      <c r="U20" s="18"/>
      <c r="V20" s="18"/>
      <c r="W20" s="18"/>
      <c r="X20" s="18"/>
    </row>
    <row r="21" spans="1:24" ht="15">
      <c r="A21" s="8">
        <v>13</v>
      </c>
      <c r="B21" s="8" t="s">
        <v>35</v>
      </c>
      <c r="C21" s="6">
        <v>12</v>
      </c>
      <c r="D21" s="6">
        <f>'VI mes. 2015'!D21+'III mes. 2015 '!D21</f>
        <v>57</v>
      </c>
      <c r="E21" s="6">
        <f t="shared" si="0"/>
        <v>69</v>
      </c>
      <c r="F21" s="6">
        <f>'VI mes. 2015'!F21+'III mes. 2015 '!F21</f>
        <v>64</v>
      </c>
      <c r="G21" s="6">
        <v>5</v>
      </c>
      <c r="H21" s="6">
        <v>64</v>
      </c>
      <c r="I21" s="6">
        <f>'VI mes. 2015'!I21+'III mes. 2015 '!I21</f>
        <v>42</v>
      </c>
      <c r="J21" s="26">
        <f t="shared" si="1"/>
        <v>0.65625</v>
      </c>
      <c r="K21" s="6">
        <f>'VI mes. 2015'!K21+'III mes. 2015 '!K21</f>
        <v>12</v>
      </c>
      <c r="L21" s="26">
        <f t="shared" si="2"/>
        <v>0.1875</v>
      </c>
      <c r="M21" s="6">
        <f>'VI mes. 2015'!M21+'III mes. 2015 '!M21</f>
        <v>2</v>
      </c>
      <c r="N21" s="26">
        <f t="shared" si="3"/>
        <v>0.03125</v>
      </c>
      <c r="O21" s="6">
        <f>'VI mes. 2015'!O21+'III mes. 2015 '!O21</f>
        <v>4</v>
      </c>
      <c r="P21" s="26">
        <f t="shared" si="4"/>
        <v>0.0625</v>
      </c>
      <c r="Q21" s="6">
        <f>'VI mes. 2015'!Q21+'III mes. 2015 '!Q21</f>
        <v>4</v>
      </c>
      <c r="R21" s="26">
        <f t="shared" si="5"/>
        <v>0.0625</v>
      </c>
      <c r="T21" s="18"/>
      <c r="U21" s="18"/>
      <c r="V21" s="18"/>
      <c r="W21" s="18"/>
      <c r="X21" s="18"/>
    </row>
    <row r="22" spans="1:24" ht="15">
      <c r="A22" s="8">
        <v>14</v>
      </c>
      <c r="B22" s="8" t="s">
        <v>36</v>
      </c>
      <c r="C22" s="6">
        <v>7</v>
      </c>
      <c r="D22" s="6">
        <f>'VI mes. 2015'!D22+'III mes. 2015 '!D22</f>
        <v>0</v>
      </c>
      <c r="E22" s="6">
        <f t="shared" si="0"/>
        <v>7</v>
      </c>
      <c r="F22" s="6">
        <f>'VI mes. 2015'!F22+'III mes. 2015 '!F22</f>
        <v>7</v>
      </c>
      <c r="G22" s="6">
        <v>0</v>
      </c>
      <c r="H22" s="6">
        <v>7</v>
      </c>
      <c r="I22" s="6">
        <f>'VI mes. 2015'!I22+'III mes. 2015 '!I22</f>
        <v>5</v>
      </c>
      <c r="J22" s="26">
        <f t="shared" si="1"/>
        <v>0.7142857142857143</v>
      </c>
      <c r="K22" s="6">
        <f>'VI mes. 2015'!K22+'III mes. 2015 '!K22</f>
        <v>0</v>
      </c>
      <c r="L22" s="26">
        <f t="shared" si="2"/>
        <v>0</v>
      </c>
      <c r="M22" s="6">
        <f>'VI mes. 2015'!M22+'III mes. 2015 '!M22</f>
        <v>0</v>
      </c>
      <c r="N22" s="26">
        <f t="shared" si="3"/>
        <v>0</v>
      </c>
      <c r="O22" s="6">
        <f>'VI mes. 2015'!O22+'III mes. 2015 '!O22</f>
        <v>0</v>
      </c>
      <c r="P22" s="26">
        <f t="shared" si="4"/>
        <v>0</v>
      </c>
      <c r="Q22" s="6">
        <f>'VI mes. 2015'!Q22+'III mes. 2015 '!Q22</f>
        <v>2</v>
      </c>
      <c r="R22" s="26">
        <f t="shared" si="5"/>
        <v>0.2857142857142857</v>
      </c>
      <c r="T22" s="18"/>
      <c r="U22" s="18"/>
      <c r="V22" s="18"/>
      <c r="W22" s="18"/>
      <c r="X22" s="18"/>
    </row>
    <row r="23" spans="1:24" ht="15">
      <c r="A23" s="8">
        <v>15</v>
      </c>
      <c r="B23" s="8" t="s">
        <v>37</v>
      </c>
      <c r="C23" s="6">
        <v>3</v>
      </c>
      <c r="D23" s="6">
        <f>'VI mes. 2015'!D23+'III mes. 2015 '!D23</f>
        <v>3</v>
      </c>
      <c r="E23" s="6">
        <f t="shared" si="0"/>
        <v>6</v>
      </c>
      <c r="F23" s="6">
        <f>'VI mes. 2015'!F23+'III mes. 2015 '!F23</f>
        <v>6</v>
      </c>
      <c r="G23" s="6">
        <v>0</v>
      </c>
      <c r="H23" s="6">
        <v>6</v>
      </c>
      <c r="I23" s="6">
        <f>'VI mes. 2015'!I23+'III mes. 2015 '!I23</f>
        <v>4</v>
      </c>
      <c r="J23" s="26">
        <f t="shared" si="1"/>
        <v>0.6666666666666666</v>
      </c>
      <c r="K23" s="6">
        <f>'VI mes. 2015'!K23+'III mes. 2015 '!K23</f>
        <v>1</v>
      </c>
      <c r="L23" s="26">
        <f t="shared" si="2"/>
        <v>0.16666666666666666</v>
      </c>
      <c r="M23" s="6">
        <f>'VI mes. 2015'!M23+'III mes. 2015 '!M23</f>
        <v>0</v>
      </c>
      <c r="N23" s="26">
        <f t="shared" si="3"/>
        <v>0</v>
      </c>
      <c r="O23" s="6">
        <f>'VI mes. 2015'!O23+'III mes. 2015 '!O23</f>
        <v>1</v>
      </c>
      <c r="P23" s="26">
        <f t="shared" si="4"/>
        <v>0.16666666666666666</v>
      </c>
      <c r="Q23" s="6">
        <f>'VI mes. 2015'!Q23+'III mes. 2015 '!Q23</f>
        <v>0</v>
      </c>
      <c r="R23" s="26">
        <f t="shared" si="5"/>
        <v>0</v>
      </c>
      <c r="T23" s="18"/>
      <c r="U23" s="18"/>
      <c r="V23" s="18"/>
      <c r="W23" s="18"/>
      <c r="X23" s="18"/>
    </row>
    <row r="24" spans="1:24" ht="15">
      <c r="A24" s="8">
        <v>16</v>
      </c>
      <c r="B24" s="8" t="s">
        <v>38</v>
      </c>
      <c r="C24" s="6">
        <v>0</v>
      </c>
      <c r="D24" s="6">
        <f>'VI mes. 2015'!D24+'III mes. 2015 '!D24</f>
        <v>0</v>
      </c>
      <c r="E24" s="6">
        <f t="shared" si="0"/>
        <v>0</v>
      </c>
      <c r="F24" s="6">
        <f>'VI mes. 2015'!F24+'III mes. 2015 '!F24</f>
        <v>0</v>
      </c>
      <c r="G24" s="6">
        <v>0</v>
      </c>
      <c r="H24" s="6">
        <v>0</v>
      </c>
      <c r="I24" s="6">
        <f>'VI mes. 2015'!I24+'III mes. 2015 '!I24</f>
        <v>0</v>
      </c>
      <c r="J24" s="26">
        <v>0</v>
      </c>
      <c r="K24" s="6">
        <f>'VI mes. 2015'!K24+'III mes. 2015 '!K24</f>
        <v>0</v>
      </c>
      <c r="L24" s="26">
        <v>0</v>
      </c>
      <c r="M24" s="6">
        <f>'VI mes. 2015'!M24+'III mes. 2015 '!M24</f>
        <v>0</v>
      </c>
      <c r="N24" s="26">
        <v>0</v>
      </c>
      <c r="O24" s="6">
        <f>'VI mes. 2015'!O24+'III mes. 2015 '!O24</f>
        <v>0</v>
      </c>
      <c r="P24" s="26">
        <v>0</v>
      </c>
      <c r="Q24" s="6">
        <f>'VI mes. 2015'!Q24+'III mes. 2015 '!Q24</f>
        <v>0</v>
      </c>
      <c r="R24" s="26">
        <v>0</v>
      </c>
      <c r="T24" s="18"/>
      <c r="U24" s="18"/>
      <c r="V24" s="18"/>
      <c r="W24" s="18"/>
      <c r="X24" s="18"/>
    </row>
    <row r="25" spans="1:24" ht="15">
      <c r="A25" s="8">
        <v>17</v>
      </c>
      <c r="B25" s="8" t="s">
        <v>39</v>
      </c>
      <c r="C25" s="6">
        <v>5</v>
      </c>
      <c r="D25" s="6">
        <f>'VI mes. 2015'!D25+'III mes. 2015 '!D25</f>
        <v>30</v>
      </c>
      <c r="E25" s="6">
        <f t="shared" si="0"/>
        <v>35</v>
      </c>
      <c r="F25" s="6">
        <f>'VI mes. 2015'!F25+'III mes. 2015 '!F25</f>
        <v>34</v>
      </c>
      <c r="G25" s="6">
        <v>1</v>
      </c>
      <c r="H25" s="6">
        <v>34</v>
      </c>
      <c r="I25" s="6">
        <f>'VI mes. 2015'!I25+'III mes. 2015 '!I25</f>
        <v>18</v>
      </c>
      <c r="J25" s="26">
        <f t="shared" si="1"/>
        <v>0.5294117647058824</v>
      </c>
      <c r="K25" s="6">
        <f>'VI mes. 2015'!K25+'III mes. 2015 '!K25</f>
        <v>7</v>
      </c>
      <c r="L25" s="26">
        <f t="shared" si="2"/>
        <v>0.20588235294117646</v>
      </c>
      <c r="M25" s="6">
        <f>'VI mes. 2015'!M25+'III mes. 2015 '!M25</f>
        <v>2</v>
      </c>
      <c r="N25" s="26">
        <f t="shared" si="3"/>
        <v>0.058823529411764705</v>
      </c>
      <c r="O25" s="6">
        <f>'VI mes. 2015'!O25+'III mes. 2015 '!O25</f>
        <v>1</v>
      </c>
      <c r="P25" s="26">
        <f t="shared" si="4"/>
        <v>0.029411764705882353</v>
      </c>
      <c r="Q25" s="6">
        <f>'VI mes. 2015'!Q25+'III mes. 2015 '!Q25</f>
        <v>6</v>
      </c>
      <c r="R25" s="26">
        <f t="shared" si="5"/>
        <v>0.17647058823529413</v>
      </c>
      <c r="T25" s="18"/>
      <c r="U25" s="18"/>
      <c r="V25" s="18"/>
      <c r="W25" s="18"/>
      <c r="X25" s="18"/>
    </row>
    <row r="26" spans="1:24" ht="15">
      <c r="A26" s="8">
        <v>18</v>
      </c>
      <c r="B26" s="8" t="s">
        <v>40</v>
      </c>
      <c r="C26" s="6">
        <v>46</v>
      </c>
      <c r="D26" s="6">
        <f>'VI mes. 2015'!D26+'III mes. 2015 '!D26</f>
        <v>25</v>
      </c>
      <c r="E26" s="6">
        <f t="shared" si="0"/>
        <v>71</v>
      </c>
      <c r="F26" s="6">
        <f>'VI mes. 2015'!F26+'III mes. 2015 '!F26</f>
        <v>26</v>
      </c>
      <c r="G26" s="6">
        <v>45</v>
      </c>
      <c r="H26" s="6">
        <v>26</v>
      </c>
      <c r="I26" s="6">
        <f>'VI mes. 2015'!I26+'III mes. 2015 '!I26</f>
        <v>16</v>
      </c>
      <c r="J26" s="26">
        <f t="shared" si="1"/>
        <v>0.6153846153846154</v>
      </c>
      <c r="K26" s="6">
        <f>'VI mes. 2015'!K26+'III mes. 2015 '!K26</f>
        <v>8</v>
      </c>
      <c r="L26" s="26">
        <f t="shared" si="2"/>
        <v>0.3076923076923077</v>
      </c>
      <c r="M26" s="6">
        <f>'VI mes. 2015'!M26+'III mes. 2015 '!M26</f>
        <v>2</v>
      </c>
      <c r="N26" s="26">
        <f t="shared" si="3"/>
        <v>0.07692307692307693</v>
      </c>
      <c r="O26" s="6">
        <f>'VI mes. 2015'!O26+'III mes. 2015 '!O26</f>
        <v>0</v>
      </c>
      <c r="P26" s="26">
        <f t="shared" si="4"/>
        <v>0</v>
      </c>
      <c r="Q26" s="6">
        <f>'VI mes. 2015'!Q26+'III mes. 2015 '!Q26</f>
        <v>0</v>
      </c>
      <c r="R26" s="26">
        <f t="shared" si="5"/>
        <v>0</v>
      </c>
      <c r="T26" s="18"/>
      <c r="U26" s="18"/>
      <c r="V26" s="18"/>
      <c r="W26" s="18"/>
      <c r="X26" s="18"/>
    </row>
    <row r="27" spans="1:24" ht="15">
      <c r="A27" s="8">
        <v>19</v>
      </c>
      <c r="B27" s="8" t="s">
        <v>41</v>
      </c>
      <c r="C27" s="6">
        <v>5</v>
      </c>
      <c r="D27" s="6">
        <f>'VI mes. 2015'!D27+'III mes. 2015 '!D27</f>
        <v>35</v>
      </c>
      <c r="E27" s="6">
        <f t="shared" si="0"/>
        <v>40</v>
      </c>
      <c r="F27" s="6">
        <f>'VI mes. 2015'!F27+'III mes. 2015 '!F27</f>
        <v>37</v>
      </c>
      <c r="G27" s="6">
        <v>3</v>
      </c>
      <c r="H27" s="6">
        <v>37</v>
      </c>
      <c r="I27" s="6">
        <f>'VI mes. 2015'!I27+'III mes. 2015 '!I27</f>
        <v>26</v>
      </c>
      <c r="J27" s="26">
        <f t="shared" si="1"/>
        <v>0.7027027027027027</v>
      </c>
      <c r="K27" s="6">
        <f>'VI mes. 2015'!K27+'III mes. 2015 '!K27</f>
        <v>8</v>
      </c>
      <c r="L27" s="26">
        <f t="shared" si="2"/>
        <v>0.21621621621621623</v>
      </c>
      <c r="M27" s="6">
        <f>'VI mes. 2015'!M27+'III mes. 2015 '!M27</f>
        <v>1</v>
      </c>
      <c r="N27" s="26">
        <f t="shared" si="3"/>
        <v>0.02702702702702703</v>
      </c>
      <c r="O27" s="6">
        <f>'VI mes. 2015'!O27+'III mes. 2015 '!O27</f>
        <v>2</v>
      </c>
      <c r="P27" s="26">
        <f t="shared" si="4"/>
        <v>0.05405405405405406</v>
      </c>
      <c r="Q27" s="6">
        <f>'VI mes. 2015'!Q27+'III mes. 2015 '!Q27</f>
        <v>0</v>
      </c>
      <c r="R27" s="26">
        <f t="shared" si="5"/>
        <v>0</v>
      </c>
      <c r="T27" s="18"/>
      <c r="U27" s="18"/>
      <c r="V27" s="18"/>
      <c r="W27" s="18"/>
      <c r="X27" s="18"/>
    </row>
    <row r="28" spans="1:24" ht="15">
      <c r="A28" s="8">
        <v>26</v>
      </c>
      <c r="B28" s="8" t="s">
        <v>42</v>
      </c>
      <c r="C28" s="6">
        <v>10</v>
      </c>
      <c r="D28" s="6">
        <f>'VI mes. 2015'!D28+'III mes. 2015 '!D28</f>
        <v>32</v>
      </c>
      <c r="E28" s="6">
        <f t="shared" si="0"/>
        <v>42</v>
      </c>
      <c r="F28" s="6">
        <f>'VI mes. 2015'!F28+'III mes. 2015 '!F28</f>
        <v>32</v>
      </c>
      <c r="G28" s="6">
        <v>10</v>
      </c>
      <c r="H28" s="6">
        <v>32</v>
      </c>
      <c r="I28" s="6">
        <f>'VI mes. 2015'!I28+'III mes. 2015 '!I28</f>
        <v>18</v>
      </c>
      <c r="J28" s="26">
        <f t="shared" si="1"/>
        <v>0.5625</v>
      </c>
      <c r="K28" s="6">
        <f>'VI mes. 2015'!K28+'III mes. 2015 '!K28</f>
        <v>13</v>
      </c>
      <c r="L28" s="26">
        <f t="shared" si="2"/>
        <v>0.40625</v>
      </c>
      <c r="M28" s="6">
        <f>'VI mes. 2015'!M28+'III mes. 2015 '!M28</f>
        <v>0</v>
      </c>
      <c r="N28" s="26">
        <f t="shared" si="3"/>
        <v>0</v>
      </c>
      <c r="O28" s="6">
        <f>'VI mes. 2015'!O28+'III mes. 2015 '!O28</f>
        <v>0</v>
      </c>
      <c r="P28" s="26">
        <f t="shared" si="4"/>
        <v>0</v>
      </c>
      <c r="Q28" s="6">
        <f>'VI mes. 2015'!Q28+'III mes. 2015 '!Q28</f>
        <v>1</v>
      </c>
      <c r="R28" s="26">
        <f t="shared" si="5"/>
        <v>0.03125</v>
      </c>
      <c r="T28" s="18"/>
      <c r="U28" s="18"/>
      <c r="V28" s="18"/>
      <c r="W28" s="18"/>
      <c r="X28" s="18"/>
    </row>
    <row r="29" spans="1:24" ht="15">
      <c r="A29" s="8">
        <v>27</v>
      </c>
      <c r="B29" s="8" t="s">
        <v>43</v>
      </c>
      <c r="C29" s="6">
        <v>59</v>
      </c>
      <c r="D29" s="6">
        <f>'VI mes. 2015'!D29+'III mes. 2015 '!D29</f>
        <v>39</v>
      </c>
      <c r="E29" s="6">
        <f t="shared" si="0"/>
        <v>98</v>
      </c>
      <c r="F29" s="6">
        <f>'VI mes. 2015'!F29+'III mes. 2015 '!F29</f>
        <v>38</v>
      </c>
      <c r="G29" s="6">
        <v>60</v>
      </c>
      <c r="H29" s="6">
        <v>38</v>
      </c>
      <c r="I29" s="6">
        <f>'VI mes. 2015'!I29+'III mes. 2015 '!I29</f>
        <v>17</v>
      </c>
      <c r="J29" s="26">
        <f t="shared" si="1"/>
        <v>0.4473684210526316</v>
      </c>
      <c r="K29" s="6">
        <f>'VI mes. 2015'!K29+'III mes. 2015 '!K29</f>
        <v>15</v>
      </c>
      <c r="L29" s="26">
        <f t="shared" si="2"/>
        <v>0.39473684210526316</v>
      </c>
      <c r="M29" s="6">
        <f>'VI mes. 2015'!M29+'III mes. 2015 '!M29</f>
        <v>4</v>
      </c>
      <c r="N29" s="26">
        <f t="shared" si="3"/>
        <v>0.10526315789473684</v>
      </c>
      <c r="O29" s="6">
        <f>'VI mes. 2015'!O29+'III mes. 2015 '!O29</f>
        <v>1</v>
      </c>
      <c r="P29" s="26">
        <f t="shared" si="4"/>
        <v>0.02631578947368421</v>
      </c>
      <c r="Q29" s="6">
        <f>'VI mes. 2015'!Q29+'III mes. 2015 '!Q29</f>
        <v>1</v>
      </c>
      <c r="R29" s="26">
        <f t="shared" si="5"/>
        <v>0.02631578947368421</v>
      </c>
      <c r="T29" s="18"/>
      <c r="U29" s="18"/>
      <c r="V29" s="18"/>
      <c r="W29" s="18"/>
      <c r="X29" s="18"/>
    </row>
    <row r="30" spans="1:24" ht="15">
      <c r="A30" s="8">
        <v>28</v>
      </c>
      <c r="B30" s="8" t="s">
        <v>44</v>
      </c>
      <c r="C30" s="6">
        <v>10</v>
      </c>
      <c r="D30" s="6">
        <f>'VI mes. 2015'!D30+'III mes. 2015 '!D30</f>
        <v>66</v>
      </c>
      <c r="E30" s="6">
        <f t="shared" si="0"/>
        <v>76</v>
      </c>
      <c r="F30" s="6">
        <f>'VI mes. 2015'!F30+'III mes. 2015 '!F30</f>
        <v>64</v>
      </c>
      <c r="G30" s="6">
        <v>12</v>
      </c>
      <c r="H30" s="6">
        <v>64</v>
      </c>
      <c r="I30" s="6">
        <f>'VI mes. 2015'!I30+'III mes. 2015 '!I30</f>
        <v>32</v>
      </c>
      <c r="J30" s="26">
        <f t="shared" si="1"/>
        <v>0.5</v>
      </c>
      <c r="K30" s="6">
        <f>'VI mes. 2015'!K30+'III mes. 2015 '!K30</f>
        <v>23</v>
      </c>
      <c r="L30" s="26">
        <f t="shared" si="2"/>
        <v>0.359375</v>
      </c>
      <c r="M30" s="6">
        <f>'VI mes. 2015'!M30+'III mes. 2015 '!M30</f>
        <v>7</v>
      </c>
      <c r="N30" s="26">
        <f t="shared" si="3"/>
        <v>0.109375</v>
      </c>
      <c r="O30" s="6">
        <f>'VI mes. 2015'!O30+'III mes. 2015 '!O30</f>
        <v>1</v>
      </c>
      <c r="P30" s="26">
        <f t="shared" si="4"/>
        <v>0.015625</v>
      </c>
      <c r="Q30" s="6">
        <f>'VI mes. 2015'!Q30+'III mes. 2015 '!Q30</f>
        <v>1</v>
      </c>
      <c r="R30" s="26">
        <f t="shared" si="5"/>
        <v>0.015625</v>
      </c>
      <c r="T30" s="18"/>
      <c r="U30" s="18"/>
      <c r="V30" s="18"/>
      <c r="W30" s="18"/>
      <c r="X30" s="18"/>
    </row>
    <row r="31" spans="1:24" ht="15">
      <c r="A31" s="8">
        <v>29</v>
      </c>
      <c r="B31" s="8" t="s">
        <v>45</v>
      </c>
      <c r="C31" s="6">
        <v>8</v>
      </c>
      <c r="D31" s="6">
        <f>'VI mes. 2015'!D31+'III mes. 2015 '!D31</f>
        <v>20</v>
      </c>
      <c r="E31" s="6">
        <f t="shared" si="0"/>
        <v>28</v>
      </c>
      <c r="F31" s="6">
        <f>'VI mes. 2015'!F31+'III mes. 2015 '!F31</f>
        <v>24</v>
      </c>
      <c r="G31" s="6">
        <v>4</v>
      </c>
      <c r="H31" s="6">
        <v>24</v>
      </c>
      <c r="I31" s="6">
        <f>'VI mes. 2015'!I31+'III mes. 2015 '!I31</f>
        <v>12</v>
      </c>
      <c r="J31" s="26">
        <f t="shared" si="1"/>
        <v>0.5</v>
      </c>
      <c r="K31" s="6">
        <f>'VI mes. 2015'!K31+'III mes. 2015 '!K31</f>
        <v>7</v>
      </c>
      <c r="L31" s="26">
        <f t="shared" si="2"/>
        <v>0.2916666666666667</v>
      </c>
      <c r="M31" s="6">
        <f>'VI mes. 2015'!M31+'III mes. 2015 '!M31</f>
        <v>2</v>
      </c>
      <c r="N31" s="26">
        <f t="shared" si="3"/>
        <v>0.08333333333333333</v>
      </c>
      <c r="O31" s="6">
        <f>'VI mes. 2015'!O31+'III mes. 2015 '!O31</f>
        <v>0</v>
      </c>
      <c r="P31" s="26">
        <f t="shared" si="4"/>
        <v>0</v>
      </c>
      <c r="Q31" s="6">
        <f>'VI mes. 2015'!Q31+'III mes. 2015 '!Q31</f>
        <v>3</v>
      </c>
      <c r="R31" s="26">
        <f t="shared" si="5"/>
        <v>0.125</v>
      </c>
      <c r="T31" s="18"/>
      <c r="U31" s="18"/>
      <c r="V31" s="18"/>
      <c r="W31" s="18"/>
      <c r="X31" s="18"/>
    </row>
    <row r="32" spans="1:24" ht="15">
      <c r="A32" s="8">
        <v>30</v>
      </c>
      <c r="B32" s="8" t="s">
        <v>46</v>
      </c>
      <c r="C32" s="6">
        <v>1</v>
      </c>
      <c r="D32" s="6">
        <f>'VI mes. 2015'!D32+'III mes. 2015 '!D32</f>
        <v>61</v>
      </c>
      <c r="E32" s="6">
        <f t="shared" si="0"/>
        <v>62</v>
      </c>
      <c r="F32" s="6">
        <f>'VI mes. 2015'!F32+'III mes. 2015 '!F32</f>
        <v>56</v>
      </c>
      <c r="G32" s="6">
        <v>6</v>
      </c>
      <c r="H32" s="6">
        <v>56</v>
      </c>
      <c r="I32" s="6">
        <f>'VI mes. 2015'!I32+'III mes. 2015 '!I32</f>
        <v>30</v>
      </c>
      <c r="J32" s="26">
        <f t="shared" si="1"/>
        <v>0.5357142857142857</v>
      </c>
      <c r="K32" s="6">
        <f>'VI mes. 2015'!K32+'III mes. 2015 '!K32</f>
        <v>20</v>
      </c>
      <c r="L32" s="26">
        <f t="shared" si="2"/>
        <v>0.35714285714285715</v>
      </c>
      <c r="M32" s="6">
        <f>'VI mes. 2015'!M32+'III mes. 2015 '!M32</f>
        <v>1</v>
      </c>
      <c r="N32" s="26">
        <f t="shared" si="3"/>
        <v>0.017857142857142856</v>
      </c>
      <c r="O32" s="6">
        <f>'VI mes. 2015'!O32+'III mes. 2015 '!O32</f>
        <v>3</v>
      </c>
      <c r="P32" s="26">
        <f t="shared" si="4"/>
        <v>0.05357142857142857</v>
      </c>
      <c r="Q32" s="6">
        <f>'VI mes. 2015'!Q32+'III mes. 2015 '!Q32</f>
        <v>2</v>
      </c>
      <c r="R32" s="26">
        <f t="shared" si="5"/>
        <v>0.03571428571428571</v>
      </c>
      <c r="T32" s="18"/>
      <c r="U32" s="18"/>
      <c r="V32" s="18"/>
      <c r="W32" s="18"/>
      <c r="X32" s="18"/>
    </row>
    <row r="33" spans="1:24" ht="15">
      <c r="A33" s="8">
        <v>31</v>
      </c>
      <c r="B33" s="8" t="s">
        <v>47</v>
      </c>
      <c r="C33" s="6">
        <v>7</v>
      </c>
      <c r="D33" s="6">
        <f>'VI mes. 2015'!D33+'III mes. 2015 '!D33</f>
        <v>21</v>
      </c>
      <c r="E33" s="6">
        <f t="shared" si="0"/>
        <v>28</v>
      </c>
      <c r="F33" s="6">
        <f>'VI mes. 2015'!F33+'III mes. 2015 '!F33</f>
        <v>20</v>
      </c>
      <c r="G33" s="6">
        <v>8</v>
      </c>
      <c r="H33" s="6">
        <v>20</v>
      </c>
      <c r="I33" s="6">
        <f>'VI mes. 2015'!I33+'III mes. 2015 '!I33</f>
        <v>12</v>
      </c>
      <c r="J33" s="26">
        <f t="shared" si="1"/>
        <v>0.6</v>
      </c>
      <c r="K33" s="6">
        <f>'VI mes. 2015'!K33+'III mes. 2015 '!K33</f>
        <v>5</v>
      </c>
      <c r="L33" s="26">
        <f t="shared" si="2"/>
        <v>0.25</v>
      </c>
      <c r="M33" s="6">
        <f>'VI mes. 2015'!M33+'III mes. 2015 '!M33</f>
        <v>1</v>
      </c>
      <c r="N33" s="26">
        <f t="shared" si="3"/>
        <v>0.05</v>
      </c>
      <c r="O33" s="6">
        <f>'VI mes. 2015'!O33+'III mes. 2015 '!O33</f>
        <v>1</v>
      </c>
      <c r="P33" s="26">
        <f t="shared" si="4"/>
        <v>0.05</v>
      </c>
      <c r="Q33" s="6">
        <f>'VI mes. 2015'!Q33+'III mes. 2015 '!Q33</f>
        <v>1</v>
      </c>
      <c r="R33" s="26">
        <f t="shared" si="5"/>
        <v>0.05</v>
      </c>
      <c r="T33" s="18"/>
      <c r="U33" s="18"/>
      <c r="V33" s="18"/>
      <c r="W33" s="18"/>
      <c r="X33" s="18"/>
    </row>
    <row r="34" spans="1:24" ht="15">
      <c r="A34" s="8">
        <v>32</v>
      </c>
      <c r="B34" s="8" t="s">
        <v>48</v>
      </c>
      <c r="C34" s="6">
        <v>22</v>
      </c>
      <c r="D34" s="6">
        <f>'VI mes. 2015'!D34+'III mes. 2015 '!D34</f>
        <v>76</v>
      </c>
      <c r="E34" s="6">
        <f t="shared" si="0"/>
        <v>98</v>
      </c>
      <c r="F34" s="6">
        <f>'VI mes. 2015'!F34+'III mes. 2015 '!F34</f>
        <v>74</v>
      </c>
      <c r="G34" s="6">
        <v>24</v>
      </c>
      <c r="H34" s="6">
        <v>74</v>
      </c>
      <c r="I34" s="6">
        <f>'VI mes. 2015'!I34+'III mes. 2015 '!I34</f>
        <v>43</v>
      </c>
      <c r="J34" s="26">
        <f t="shared" si="1"/>
        <v>0.581081081081081</v>
      </c>
      <c r="K34" s="6">
        <f>'VI mes. 2015'!K34+'III mes. 2015 '!K34</f>
        <v>25</v>
      </c>
      <c r="L34" s="26">
        <f t="shared" si="2"/>
        <v>0.33783783783783783</v>
      </c>
      <c r="M34" s="6">
        <f>'VI mes. 2015'!M34+'III mes. 2015 '!M34</f>
        <v>3</v>
      </c>
      <c r="N34" s="26">
        <f t="shared" si="3"/>
        <v>0.04054054054054054</v>
      </c>
      <c r="O34" s="6">
        <f>'VI mes. 2015'!O34+'III mes. 2015 '!O34</f>
        <v>1</v>
      </c>
      <c r="P34" s="26">
        <f t="shared" si="4"/>
        <v>0.013513513513513514</v>
      </c>
      <c r="Q34" s="6">
        <f>'VI mes. 2015'!Q34+'III mes. 2015 '!Q34</f>
        <v>2</v>
      </c>
      <c r="R34" s="26">
        <f t="shared" si="5"/>
        <v>0.02702702702702703</v>
      </c>
      <c r="T34" s="18"/>
      <c r="U34" s="18"/>
      <c r="V34" s="18"/>
      <c r="W34" s="18"/>
      <c r="X34" s="18"/>
    </row>
    <row r="35" spans="1:24" ht="15.75" thickBot="1">
      <c r="A35" s="10">
        <v>33</v>
      </c>
      <c r="B35" s="10" t="s">
        <v>49</v>
      </c>
      <c r="C35" s="7">
        <v>12</v>
      </c>
      <c r="D35" s="30">
        <f>'VI mes. 2015'!D35+'III mes. 2015 '!D35</f>
        <v>2</v>
      </c>
      <c r="E35" s="30">
        <f t="shared" si="0"/>
        <v>14</v>
      </c>
      <c r="F35" s="30">
        <f>'VI mes. 2015'!F35+'III mes. 2015 '!F35</f>
        <v>14</v>
      </c>
      <c r="G35" s="21">
        <v>0</v>
      </c>
      <c r="H35" s="21">
        <v>14</v>
      </c>
      <c r="I35" s="30">
        <f>'VI mes. 2015'!I35+'III mes. 2015 '!I35</f>
        <v>12</v>
      </c>
      <c r="J35" s="28">
        <f t="shared" si="1"/>
        <v>0.8571428571428571</v>
      </c>
      <c r="K35" s="30">
        <f>'VI mes. 2015'!K35+'III mes. 2015 '!K35</f>
        <v>0</v>
      </c>
      <c r="L35" s="28">
        <f t="shared" si="2"/>
        <v>0</v>
      </c>
      <c r="M35" s="30">
        <f>'VI mes. 2015'!M35+'III mes. 2015 '!M35</f>
        <v>0</v>
      </c>
      <c r="N35" s="28">
        <f t="shared" si="3"/>
        <v>0</v>
      </c>
      <c r="O35" s="30">
        <f>'VI mes. 2015'!O35+'III mes. 2015 '!O35</f>
        <v>0</v>
      </c>
      <c r="P35" s="28">
        <f t="shared" si="4"/>
        <v>0</v>
      </c>
      <c r="Q35" s="30">
        <f>'VI mes. 2015'!Q35+'III mes. 2015 '!Q35</f>
        <v>2</v>
      </c>
      <c r="R35" s="28">
        <f t="shared" si="5"/>
        <v>0.14285714285714285</v>
      </c>
      <c r="T35" s="18"/>
      <c r="U35" s="18"/>
      <c r="V35" s="18"/>
      <c r="W35" s="18"/>
      <c r="X35" s="18"/>
    </row>
    <row r="36" spans="1:24" ht="22.5" customHeight="1" thickBot="1">
      <c r="A36" s="3"/>
      <c r="B36" s="4" t="s">
        <v>50</v>
      </c>
      <c r="C36" s="23">
        <v>382</v>
      </c>
      <c r="D36" s="23">
        <f>'VI mes. 2015'!D36+'III mes. 2015 '!D36</f>
        <v>1027</v>
      </c>
      <c r="E36" s="23">
        <f t="shared" si="0"/>
        <v>1409</v>
      </c>
      <c r="F36" s="23">
        <f>'VI mes. 2015'!F36+'III mes. 2015 '!F36</f>
        <v>1071</v>
      </c>
      <c r="G36" s="23">
        <v>338</v>
      </c>
      <c r="H36" s="23">
        <v>1071</v>
      </c>
      <c r="I36" s="23">
        <f>'VI mes. 2015'!I36+'III mes. 2015 '!I36</f>
        <v>601</v>
      </c>
      <c r="J36" s="27">
        <f t="shared" si="1"/>
        <v>0.5611577964519141</v>
      </c>
      <c r="K36" s="23">
        <f>'VI mes. 2015'!K36+'III mes. 2015 '!K36</f>
        <v>325</v>
      </c>
      <c r="L36" s="27">
        <f t="shared" si="2"/>
        <v>0.3034547152194211</v>
      </c>
      <c r="M36" s="23">
        <f>'VI mes. 2015'!M36+'III mes. 2015 '!M36</f>
        <v>52</v>
      </c>
      <c r="N36" s="27">
        <f t="shared" si="3"/>
        <v>0.04855275443510738</v>
      </c>
      <c r="O36" s="23">
        <f>'VI mes. 2015'!O36+'III mes. 2015 '!O36</f>
        <v>27</v>
      </c>
      <c r="P36" s="27">
        <f t="shared" si="4"/>
        <v>0.025210084033613446</v>
      </c>
      <c r="Q36" s="23">
        <f>'VI mes. 2015'!Q36+'III mes. 2015 '!Q36</f>
        <v>66</v>
      </c>
      <c r="R36" s="27">
        <f t="shared" si="5"/>
        <v>0.06162464985994398</v>
      </c>
      <c r="T36" s="18"/>
      <c r="U36" s="18"/>
      <c r="V36" s="18"/>
      <c r="W36" s="18"/>
      <c r="X36" s="18"/>
    </row>
    <row r="37" ht="15">
      <c r="K37" s="16"/>
    </row>
    <row r="38" ht="15">
      <c r="M38" t="s">
        <v>52</v>
      </c>
    </row>
    <row r="39" ht="15">
      <c r="M39" t="s">
        <v>33</v>
      </c>
    </row>
    <row r="42" ht="15">
      <c r="H42" s="11"/>
    </row>
  </sheetData>
  <sheetProtection/>
  <mergeCells count="27">
    <mergeCell ref="R7:R8"/>
    <mergeCell ref="L7:L8"/>
    <mergeCell ref="M7:M8"/>
    <mergeCell ref="N7:N8"/>
    <mergeCell ref="O7:O8"/>
    <mergeCell ref="P7:P8"/>
    <mergeCell ref="Q7:Q8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2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37" sqref="G37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">
      <c r="A2" s="46" t="s">
        <v>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37" t="s">
        <v>2</v>
      </c>
      <c r="B4" s="48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52" t="s">
        <v>9</v>
      </c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6.5" thickBot="1">
      <c r="A5" s="37"/>
      <c r="B5" s="48"/>
      <c r="C5" s="37"/>
      <c r="D5" s="37"/>
      <c r="E5" s="37"/>
      <c r="F5" s="37"/>
      <c r="G5" s="37"/>
      <c r="H5" s="37" t="s">
        <v>10</v>
      </c>
      <c r="I5" s="53" t="s">
        <v>11</v>
      </c>
      <c r="J5" s="53"/>
      <c r="K5" s="53" t="s">
        <v>12</v>
      </c>
      <c r="L5" s="53"/>
      <c r="M5" s="53" t="s">
        <v>13</v>
      </c>
      <c r="N5" s="53"/>
      <c r="O5" s="53"/>
      <c r="P5" s="53"/>
      <c r="Q5" s="54" t="s">
        <v>14</v>
      </c>
      <c r="R5" s="55"/>
    </row>
    <row r="6" spans="1:18" ht="16.5" thickBot="1">
      <c r="A6" s="37"/>
      <c r="B6" s="48"/>
      <c r="C6" s="37"/>
      <c r="D6" s="37"/>
      <c r="E6" s="37"/>
      <c r="F6" s="37"/>
      <c r="G6" s="37"/>
      <c r="H6" s="37"/>
      <c r="I6" s="53"/>
      <c r="J6" s="53"/>
      <c r="K6" s="53"/>
      <c r="L6" s="53"/>
      <c r="M6" s="53" t="s">
        <v>15</v>
      </c>
      <c r="N6" s="53"/>
      <c r="O6" s="50" t="s">
        <v>16</v>
      </c>
      <c r="P6" s="51"/>
      <c r="Q6" s="56"/>
      <c r="R6" s="57"/>
    </row>
    <row r="7" spans="1:18" ht="15.75" thickBot="1">
      <c r="A7" s="37"/>
      <c r="B7" s="48"/>
      <c r="C7" s="37"/>
      <c r="D7" s="37"/>
      <c r="E7" s="37"/>
      <c r="F7" s="37"/>
      <c r="G7" s="37"/>
      <c r="H7" s="37"/>
      <c r="I7" s="37" t="s">
        <v>17</v>
      </c>
      <c r="J7" s="37" t="s">
        <v>18</v>
      </c>
      <c r="K7" s="37" t="s">
        <v>17</v>
      </c>
      <c r="L7" s="40" t="s">
        <v>19</v>
      </c>
      <c r="M7" s="37" t="s">
        <v>17</v>
      </c>
      <c r="N7" s="42" t="s">
        <v>20</v>
      </c>
      <c r="O7" s="37" t="s">
        <v>17</v>
      </c>
      <c r="P7" s="38" t="s">
        <v>21</v>
      </c>
      <c r="Q7" s="38" t="s">
        <v>17</v>
      </c>
      <c r="R7" s="38" t="s">
        <v>22</v>
      </c>
    </row>
    <row r="8" spans="1:18" ht="86.25" customHeight="1" thickBot="1">
      <c r="A8" s="38"/>
      <c r="B8" s="49"/>
      <c r="C8" s="38"/>
      <c r="D8" s="38"/>
      <c r="E8" s="38"/>
      <c r="F8" s="38"/>
      <c r="G8" s="38"/>
      <c r="H8" s="38"/>
      <c r="I8" s="38"/>
      <c r="J8" s="38"/>
      <c r="K8" s="38"/>
      <c r="L8" s="41"/>
      <c r="M8" s="38"/>
      <c r="N8" s="43"/>
      <c r="O8" s="38"/>
      <c r="P8" s="39"/>
      <c r="Q8" s="39"/>
      <c r="R8" s="39"/>
    </row>
    <row r="9" spans="1:24" ht="15">
      <c r="A9" s="9">
        <v>1</v>
      </c>
      <c r="B9" s="9" t="s">
        <v>23</v>
      </c>
      <c r="C9" s="5">
        <v>20</v>
      </c>
      <c r="D9" s="19">
        <v>47</v>
      </c>
      <c r="E9" s="19">
        <f>C9+D9</f>
        <v>67</v>
      </c>
      <c r="F9" s="19">
        <v>40</v>
      </c>
      <c r="G9" s="19">
        <f>E9-F9</f>
        <v>27</v>
      </c>
      <c r="H9" s="19">
        <f>I9+K9+M9+O9+Q9</f>
        <v>40</v>
      </c>
      <c r="I9" s="19">
        <v>25</v>
      </c>
      <c r="J9" s="25">
        <f>I9/F9</f>
        <v>0.625</v>
      </c>
      <c r="K9" s="19">
        <v>11</v>
      </c>
      <c r="L9" s="25">
        <f>K9/F9</f>
        <v>0.275</v>
      </c>
      <c r="M9" s="19">
        <v>2</v>
      </c>
      <c r="N9" s="25">
        <f>M9/F9</f>
        <v>0.05</v>
      </c>
      <c r="O9" s="19"/>
      <c r="P9" s="25">
        <f>O9/F9</f>
        <v>0</v>
      </c>
      <c r="Q9" s="19">
        <v>2</v>
      </c>
      <c r="R9" s="25">
        <f>Q9/F9</f>
        <v>0.05</v>
      </c>
      <c r="T9" s="18"/>
      <c r="U9" s="18"/>
      <c r="V9" s="18"/>
      <c r="W9" s="18"/>
      <c r="X9" s="18"/>
    </row>
    <row r="10" spans="1:24" ht="15">
      <c r="A10" s="8">
        <v>2</v>
      </c>
      <c r="B10" s="8" t="s">
        <v>24</v>
      </c>
      <c r="C10" s="6">
        <v>18</v>
      </c>
      <c r="D10" s="31">
        <v>17</v>
      </c>
      <c r="E10" s="33">
        <f aca="true" t="shared" si="0" ref="E10:E36">C10+D10</f>
        <v>35</v>
      </c>
      <c r="F10" s="33">
        <v>14</v>
      </c>
      <c r="G10" s="33">
        <f aca="true" t="shared" si="1" ref="G10:G35">E10-F10</f>
        <v>21</v>
      </c>
      <c r="H10" s="33">
        <f aca="true" t="shared" si="2" ref="H10:H36">I10+K10+M10+O10+Q10</f>
        <v>14</v>
      </c>
      <c r="I10" s="35">
        <v>12</v>
      </c>
      <c r="J10" s="34">
        <f aca="true" t="shared" si="3" ref="J10:J36">I10/F10</f>
        <v>0.8571428571428571</v>
      </c>
      <c r="K10" s="33">
        <v>1</v>
      </c>
      <c r="L10" s="34">
        <f aca="true" t="shared" si="4" ref="L10:L36">K10/F10</f>
        <v>0.07142857142857142</v>
      </c>
      <c r="M10" s="33">
        <v>1</v>
      </c>
      <c r="N10" s="34">
        <f aca="true" t="shared" si="5" ref="N10:N36">M10/F10</f>
        <v>0.07142857142857142</v>
      </c>
      <c r="O10" s="33"/>
      <c r="P10" s="34">
        <f aca="true" t="shared" si="6" ref="P10:P36">O10/F10</f>
        <v>0</v>
      </c>
      <c r="Q10" s="33"/>
      <c r="R10" s="34">
        <f aca="true" t="shared" si="7" ref="R10:R36">Q10/F10</f>
        <v>0</v>
      </c>
      <c r="T10" s="18"/>
      <c r="U10" s="18"/>
      <c r="V10" s="18"/>
      <c r="W10" s="18"/>
      <c r="X10" s="18"/>
    </row>
    <row r="11" spans="1:24" ht="15">
      <c r="A11" s="8">
        <v>3</v>
      </c>
      <c r="B11" s="8" t="s">
        <v>25</v>
      </c>
      <c r="C11" s="6">
        <v>0</v>
      </c>
      <c r="D11" s="31"/>
      <c r="E11" s="33">
        <f t="shared" si="0"/>
        <v>0</v>
      </c>
      <c r="F11" s="33">
        <v>0</v>
      </c>
      <c r="G11" s="33">
        <f t="shared" si="1"/>
        <v>0</v>
      </c>
      <c r="H11" s="33">
        <f t="shared" si="2"/>
        <v>0</v>
      </c>
      <c r="I11" s="32">
        <v>0</v>
      </c>
      <c r="J11" s="28">
        <v>0</v>
      </c>
      <c r="K11" s="30"/>
      <c r="L11" s="28">
        <v>0</v>
      </c>
      <c r="M11" s="30"/>
      <c r="N11" s="28">
        <v>0</v>
      </c>
      <c r="O11" s="30"/>
      <c r="P11" s="28">
        <v>0</v>
      </c>
      <c r="Q11" s="30"/>
      <c r="R11" s="28">
        <v>0</v>
      </c>
      <c r="T11" s="18"/>
      <c r="U11" s="18"/>
      <c r="V11" s="18"/>
      <c r="W11" s="18"/>
      <c r="X11" s="18"/>
    </row>
    <row r="12" spans="1:24" ht="15">
      <c r="A12" s="8">
        <v>4</v>
      </c>
      <c r="B12" s="8" t="s">
        <v>26</v>
      </c>
      <c r="C12" s="6">
        <v>36</v>
      </c>
      <c r="D12" s="31">
        <v>23</v>
      </c>
      <c r="E12" s="33">
        <f t="shared" si="0"/>
        <v>59</v>
      </c>
      <c r="F12" s="33">
        <v>23</v>
      </c>
      <c r="G12" s="33">
        <f t="shared" si="1"/>
        <v>36</v>
      </c>
      <c r="H12" s="33">
        <f t="shared" si="2"/>
        <v>23</v>
      </c>
      <c r="I12" s="35">
        <v>11</v>
      </c>
      <c r="J12" s="34">
        <f t="shared" si="3"/>
        <v>0.4782608695652174</v>
      </c>
      <c r="K12" s="33">
        <v>8</v>
      </c>
      <c r="L12" s="34">
        <f t="shared" si="4"/>
        <v>0.34782608695652173</v>
      </c>
      <c r="M12" s="33">
        <v>1</v>
      </c>
      <c r="N12" s="34">
        <f t="shared" si="5"/>
        <v>0.043478260869565216</v>
      </c>
      <c r="O12" s="33">
        <v>1</v>
      </c>
      <c r="P12" s="34">
        <f t="shared" si="6"/>
        <v>0.043478260869565216</v>
      </c>
      <c r="Q12" s="33">
        <v>2</v>
      </c>
      <c r="R12" s="34">
        <f t="shared" si="7"/>
        <v>0.08695652173913043</v>
      </c>
      <c r="T12" s="18"/>
      <c r="U12" s="18"/>
      <c r="V12" s="18"/>
      <c r="W12" s="18"/>
      <c r="X12" s="18"/>
    </row>
    <row r="13" spans="1:24" ht="15">
      <c r="A13" s="8">
        <v>5</v>
      </c>
      <c r="B13" s="8" t="s">
        <v>27</v>
      </c>
      <c r="C13" s="6">
        <v>22</v>
      </c>
      <c r="D13" s="31">
        <v>3</v>
      </c>
      <c r="E13" s="33">
        <f t="shared" si="0"/>
        <v>25</v>
      </c>
      <c r="F13" s="33">
        <v>22</v>
      </c>
      <c r="G13" s="33">
        <f t="shared" si="1"/>
        <v>3</v>
      </c>
      <c r="H13" s="33">
        <v>22</v>
      </c>
      <c r="I13" s="35">
        <v>12</v>
      </c>
      <c r="J13" s="34">
        <f t="shared" si="3"/>
        <v>0.5454545454545454</v>
      </c>
      <c r="K13" s="33">
        <v>8</v>
      </c>
      <c r="L13" s="34">
        <f t="shared" si="4"/>
        <v>0.36363636363636365</v>
      </c>
      <c r="M13" s="33">
        <v>1</v>
      </c>
      <c r="N13" s="34">
        <f t="shared" si="5"/>
        <v>0.045454545454545456</v>
      </c>
      <c r="O13" s="33"/>
      <c r="P13" s="34">
        <f t="shared" si="6"/>
        <v>0</v>
      </c>
      <c r="Q13" s="33">
        <v>1</v>
      </c>
      <c r="R13" s="34">
        <f t="shared" si="7"/>
        <v>0.045454545454545456</v>
      </c>
      <c r="T13" s="18"/>
      <c r="U13" s="18"/>
      <c r="V13" s="18"/>
      <c r="W13" s="18"/>
      <c r="X13" s="18"/>
    </row>
    <row r="14" spans="1:24" ht="15">
      <c r="A14" s="8">
        <v>6</v>
      </c>
      <c r="B14" s="8" t="s">
        <v>28</v>
      </c>
      <c r="C14" s="6">
        <v>23</v>
      </c>
      <c r="D14" s="31">
        <v>33</v>
      </c>
      <c r="E14" s="33">
        <f t="shared" si="0"/>
        <v>56</v>
      </c>
      <c r="F14" s="33">
        <v>29</v>
      </c>
      <c r="G14" s="33">
        <f t="shared" si="1"/>
        <v>27</v>
      </c>
      <c r="H14" s="33">
        <f t="shared" si="2"/>
        <v>29</v>
      </c>
      <c r="I14" s="35">
        <v>19</v>
      </c>
      <c r="J14" s="34">
        <f t="shared" si="3"/>
        <v>0.6551724137931034</v>
      </c>
      <c r="K14" s="33">
        <v>10</v>
      </c>
      <c r="L14" s="34">
        <f t="shared" si="4"/>
        <v>0.3448275862068966</v>
      </c>
      <c r="M14" s="33"/>
      <c r="N14" s="34">
        <f t="shared" si="5"/>
        <v>0</v>
      </c>
      <c r="O14" s="33"/>
      <c r="P14" s="34">
        <f t="shared" si="6"/>
        <v>0</v>
      </c>
      <c r="Q14" s="33"/>
      <c r="R14" s="34">
        <f t="shared" si="7"/>
        <v>0</v>
      </c>
      <c r="T14" s="18"/>
      <c r="U14" s="18"/>
      <c r="V14" s="18"/>
      <c r="W14" s="18"/>
      <c r="X14" s="18"/>
    </row>
    <row r="15" spans="1:24" ht="15">
      <c r="A15" s="8">
        <v>7</v>
      </c>
      <c r="B15" s="8" t="s">
        <v>29</v>
      </c>
      <c r="C15" s="6">
        <v>2</v>
      </c>
      <c r="D15" s="31">
        <v>1</v>
      </c>
      <c r="E15" s="33">
        <f t="shared" si="0"/>
        <v>3</v>
      </c>
      <c r="F15" s="33">
        <v>2</v>
      </c>
      <c r="G15" s="33">
        <f t="shared" si="1"/>
        <v>1</v>
      </c>
      <c r="H15" s="33">
        <f t="shared" si="2"/>
        <v>2</v>
      </c>
      <c r="I15" s="35">
        <v>2</v>
      </c>
      <c r="J15" s="34">
        <f t="shared" si="3"/>
        <v>1</v>
      </c>
      <c r="K15" s="33"/>
      <c r="L15" s="34">
        <f t="shared" si="4"/>
        <v>0</v>
      </c>
      <c r="M15" s="33"/>
      <c r="N15" s="34">
        <f t="shared" si="5"/>
        <v>0</v>
      </c>
      <c r="O15" s="33"/>
      <c r="P15" s="34">
        <f t="shared" si="6"/>
        <v>0</v>
      </c>
      <c r="Q15" s="33"/>
      <c r="R15" s="34">
        <f t="shared" si="7"/>
        <v>0</v>
      </c>
      <c r="T15" s="18"/>
      <c r="U15" s="18"/>
      <c r="V15" s="18"/>
      <c r="W15" s="18"/>
      <c r="X15" s="18"/>
    </row>
    <row r="16" spans="1:24" ht="15">
      <c r="A16" s="8">
        <v>8</v>
      </c>
      <c r="B16" s="8" t="s">
        <v>30</v>
      </c>
      <c r="C16" s="6">
        <v>8</v>
      </c>
      <c r="D16" s="31">
        <v>16</v>
      </c>
      <c r="E16" s="33">
        <f t="shared" si="0"/>
        <v>24</v>
      </c>
      <c r="F16" s="33">
        <v>20</v>
      </c>
      <c r="G16" s="33">
        <f t="shared" si="1"/>
        <v>4</v>
      </c>
      <c r="H16" s="33">
        <f t="shared" si="2"/>
        <v>20</v>
      </c>
      <c r="I16" s="35">
        <v>13</v>
      </c>
      <c r="J16" s="34">
        <f t="shared" si="3"/>
        <v>0.65</v>
      </c>
      <c r="K16" s="33">
        <v>2</v>
      </c>
      <c r="L16" s="34">
        <f t="shared" si="4"/>
        <v>0.1</v>
      </c>
      <c r="M16" s="33">
        <v>3</v>
      </c>
      <c r="N16" s="34">
        <f t="shared" si="5"/>
        <v>0.15</v>
      </c>
      <c r="O16" s="33"/>
      <c r="P16" s="34">
        <f t="shared" si="6"/>
        <v>0</v>
      </c>
      <c r="Q16" s="33">
        <v>2</v>
      </c>
      <c r="R16" s="34">
        <f t="shared" si="7"/>
        <v>0.1</v>
      </c>
      <c r="T16" s="18"/>
      <c r="U16" s="18"/>
      <c r="V16" s="18"/>
      <c r="W16" s="18"/>
      <c r="X16" s="18"/>
    </row>
    <row r="17" spans="1:24" ht="15">
      <c r="A17" s="8">
        <v>9</v>
      </c>
      <c r="B17" s="8" t="s">
        <v>31</v>
      </c>
      <c r="C17" s="6">
        <v>12</v>
      </c>
      <c r="D17" s="31">
        <v>17</v>
      </c>
      <c r="E17" s="33">
        <f t="shared" si="0"/>
        <v>29</v>
      </c>
      <c r="F17" s="33">
        <v>21</v>
      </c>
      <c r="G17" s="33">
        <f t="shared" si="1"/>
        <v>8</v>
      </c>
      <c r="H17" s="33">
        <f t="shared" si="2"/>
        <v>21</v>
      </c>
      <c r="I17" s="35">
        <v>14</v>
      </c>
      <c r="J17" s="34">
        <f t="shared" si="3"/>
        <v>0.6666666666666666</v>
      </c>
      <c r="K17" s="33">
        <v>5</v>
      </c>
      <c r="L17" s="34">
        <f t="shared" si="4"/>
        <v>0.23809523809523808</v>
      </c>
      <c r="M17" s="33"/>
      <c r="N17" s="34">
        <f t="shared" si="5"/>
        <v>0</v>
      </c>
      <c r="O17" s="33"/>
      <c r="P17" s="34">
        <f t="shared" si="6"/>
        <v>0</v>
      </c>
      <c r="Q17" s="33">
        <v>2</v>
      </c>
      <c r="R17" s="34">
        <f t="shared" si="7"/>
        <v>0.09523809523809523</v>
      </c>
      <c r="T17" s="18"/>
      <c r="U17" s="18"/>
      <c r="V17" s="18"/>
      <c r="W17" s="18"/>
      <c r="X17" s="18"/>
    </row>
    <row r="18" spans="1:24" ht="15">
      <c r="A18" s="8">
        <v>10</v>
      </c>
      <c r="B18" s="8" t="s">
        <v>32</v>
      </c>
      <c r="C18" s="6">
        <v>6</v>
      </c>
      <c r="D18" s="31">
        <v>18</v>
      </c>
      <c r="E18" s="33">
        <f t="shared" si="0"/>
        <v>24</v>
      </c>
      <c r="F18" s="33">
        <v>19</v>
      </c>
      <c r="G18" s="33">
        <f t="shared" si="1"/>
        <v>5</v>
      </c>
      <c r="H18" s="33">
        <f t="shared" si="2"/>
        <v>19</v>
      </c>
      <c r="I18" s="35">
        <v>16</v>
      </c>
      <c r="J18" s="34">
        <f t="shared" si="3"/>
        <v>0.8421052631578947</v>
      </c>
      <c r="K18" s="33">
        <v>2</v>
      </c>
      <c r="L18" s="34">
        <f t="shared" si="4"/>
        <v>0.10526315789473684</v>
      </c>
      <c r="M18" s="33">
        <v>1</v>
      </c>
      <c r="N18" s="34">
        <f t="shared" si="5"/>
        <v>0.05263157894736842</v>
      </c>
      <c r="O18" s="33"/>
      <c r="P18" s="34">
        <f t="shared" si="6"/>
        <v>0</v>
      </c>
      <c r="Q18" s="33"/>
      <c r="R18" s="34">
        <f t="shared" si="7"/>
        <v>0</v>
      </c>
      <c r="T18" s="18"/>
      <c r="U18" s="18"/>
      <c r="V18" s="18"/>
      <c r="W18" s="18"/>
      <c r="X18" s="18"/>
    </row>
    <row r="19" spans="1:24" ht="15">
      <c r="A19" s="8">
        <v>11</v>
      </c>
      <c r="B19" s="8" t="s">
        <v>33</v>
      </c>
      <c r="C19" s="6">
        <v>3</v>
      </c>
      <c r="D19" s="31">
        <v>16</v>
      </c>
      <c r="E19" s="33">
        <f t="shared" si="0"/>
        <v>19</v>
      </c>
      <c r="F19" s="33">
        <v>19</v>
      </c>
      <c r="G19" s="33">
        <f t="shared" si="1"/>
        <v>0</v>
      </c>
      <c r="H19" s="33">
        <f t="shared" si="2"/>
        <v>19</v>
      </c>
      <c r="I19" s="35">
        <v>13</v>
      </c>
      <c r="J19" s="34">
        <f t="shared" si="3"/>
        <v>0.6842105263157895</v>
      </c>
      <c r="K19" s="33">
        <v>4</v>
      </c>
      <c r="L19" s="34">
        <f t="shared" si="4"/>
        <v>0.21052631578947367</v>
      </c>
      <c r="M19" s="33">
        <v>1</v>
      </c>
      <c r="N19" s="34">
        <f t="shared" si="5"/>
        <v>0.05263157894736842</v>
      </c>
      <c r="O19" s="33">
        <v>1</v>
      </c>
      <c r="P19" s="34">
        <f t="shared" si="6"/>
        <v>0.05263157894736842</v>
      </c>
      <c r="Q19" s="33"/>
      <c r="R19" s="34">
        <f t="shared" si="7"/>
        <v>0</v>
      </c>
      <c r="T19" s="18"/>
      <c r="U19" s="18"/>
      <c r="V19" s="18"/>
      <c r="W19" s="18"/>
      <c r="X19" s="18"/>
    </row>
    <row r="20" spans="1:24" ht="15">
      <c r="A20" s="8">
        <v>12</v>
      </c>
      <c r="B20" s="8" t="s">
        <v>34</v>
      </c>
      <c r="C20" s="6">
        <v>10</v>
      </c>
      <c r="D20" s="31">
        <v>25</v>
      </c>
      <c r="E20" s="33">
        <f t="shared" si="0"/>
        <v>35</v>
      </c>
      <c r="F20" s="33">
        <v>32</v>
      </c>
      <c r="G20" s="33">
        <f t="shared" si="1"/>
        <v>3</v>
      </c>
      <c r="H20" s="33">
        <f t="shared" si="2"/>
        <v>32</v>
      </c>
      <c r="I20" s="35">
        <v>29</v>
      </c>
      <c r="J20" s="34">
        <f t="shared" si="3"/>
        <v>0.90625</v>
      </c>
      <c r="K20" s="33">
        <v>2</v>
      </c>
      <c r="L20" s="34">
        <f t="shared" si="4"/>
        <v>0.0625</v>
      </c>
      <c r="M20" s="33">
        <v>1</v>
      </c>
      <c r="N20" s="34">
        <f t="shared" si="5"/>
        <v>0.03125</v>
      </c>
      <c r="O20" s="33"/>
      <c r="P20" s="34">
        <f t="shared" si="6"/>
        <v>0</v>
      </c>
      <c r="Q20" s="33"/>
      <c r="R20" s="34">
        <f t="shared" si="7"/>
        <v>0</v>
      </c>
      <c r="T20" s="18"/>
      <c r="U20" s="18"/>
      <c r="V20" s="18"/>
      <c r="W20" s="18"/>
      <c r="X20" s="18"/>
    </row>
    <row r="21" spans="1:24" ht="15">
      <c r="A21" s="8">
        <v>13</v>
      </c>
      <c r="B21" s="8" t="s">
        <v>35</v>
      </c>
      <c r="C21" s="6">
        <v>5</v>
      </c>
      <c r="D21" s="31">
        <v>26</v>
      </c>
      <c r="E21" s="33">
        <f t="shared" si="0"/>
        <v>31</v>
      </c>
      <c r="F21" s="33">
        <v>21</v>
      </c>
      <c r="G21" s="33">
        <f t="shared" si="1"/>
        <v>10</v>
      </c>
      <c r="H21" s="33">
        <f t="shared" si="2"/>
        <v>21</v>
      </c>
      <c r="I21" s="35">
        <v>10</v>
      </c>
      <c r="J21" s="34">
        <f t="shared" si="3"/>
        <v>0.47619047619047616</v>
      </c>
      <c r="K21" s="33">
        <v>6</v>
      </c>
      <c r="L21" s="34">
        <f t="shared" si="4"/>
        <v>0.2857142857142857</v>
      </c>
      <c r="M21" s="33">
        <v>1</v>
      </c>
      <c r="N21" s="34">
        <f t="shared" si="5"/>
        <v>0.047619047619047616</v>
      </c>
      <c r="O21" s="33">
        <v>1</v>
      </c>
      <c r="P21" s="34">
        <f t="shared" si="6"/>
        <v>0.047619047619047616</v>
      </c>
      <c r="Q21" s="33">
        <v>3</v>
      </c>
      <c r="R21" s="34">
        <f t="shared" si="7"/>
        <v>0.14285714285714285</v>
      </c>
      <c r="T21" s="18"/>
      <c r="U21" s="18"/>
      <c r="V21" s="18"/>
      <c r="W21" s="18"/>
      <c r="X21" s="18"/>
    </row>
    <row r="22" spans="1:24" ht="15">
      <c r="A22" s="8">
        <v>14</v>
      </c>
      <c r="B22" s="8" t="s">
        <v>36</v>
      </c>
      <c r="C22" s="6">
        <v>0</v>
      </c>
      <c r="D22" s="31">
        <v>0</v>
      </c>
      <c r="E22" s="33">
        <f t="shared" si="0"/>
        <v>0</v>
      </c>
      <c r="F22" s="33">
        <v>0</v>
      </c>
      <c r="G22" s="33">
        <f t="shared" si="1"/>
        <v>0</v>
      </c>
      <c r="H22" s="33">
        <f t="shared" si="2"/>
        <v>0</v>
      </c>
      <c r="I22" s="35">
        <v>0</v>
      </c>
      <c r="J22" s="34">
        <v>0</v>
      </c>
      <c r="K22" s="33">
        <v>0</v>
      </c>
      <c r="L22" s="34">
        <v>0</v>
      </c>
      <c r="M22" s="33">
        <v>0</v>
      </c>
      <c r="N22" s="34">
        <v>0</v>
      </c>
      <c r="O22" s="33"/>
      <c r="P22" s="34">
        <v>0</v>
      </c>
      <c r="Q22" s="33"/>
      <c r="R22" s="34">
        <v>0</v>
      </c>
      <c r="T22" s="18"/>
      <c r="U22" s="18"/>
      <c r="V22" s="18"/>
      <c r="W22" s="18"/>
      <c r="X22" s="18"/>
    </row>
    <row r="23" spans="1:24" ht="15">
      <c r="A23" s="8">
        <v>15</v>
      </c>
      <c r="B23" s="8" t="s">
        <v>37</v>
      </c>
      <c r="C23" s="6">
        <v>0</v>
      </c>
      <c r="D23" s="31">
        <v>0</v>
      </c>
      <c r="E23" s="33">
        <f t="shared" si="0"/>
        <v>0</v>
      </c>
      <c r="F23" s="33">
        <v>0</v>
      </c>
      <c r="G23" s="33">
        <f t="shared" si="1"/>
        <v>0</v>
      </c>
      <c r="H23" s="33">
        <f t="shared" si="2"/>
        <v>0</v>
      </c>
      <c r="I23" s="35">
        <v>0</v>
      </c>
      <c r="J23" s="34">
        <v>0</v>
      </c>
      <c r="K23" s="33">
        <v>0</v>
      </c>
      <c r="L23" s="34">
        <v>0</v>
      </c>
      <c r="M23" s="33">
        <v>0</v>
      </c>
      <c r="N23" s="34">
        <v>0</v>
      </c>
      <c r="O23" s="33"/>
      <c r="P23" s="34">
        <v>0</v>
      </c>
      <c r="Q23" s="33"/>
      <c r="R23" s="34">
        <v>0</v>
      </c>
      <c r="T23" s="18"/>
      <c r="U23" s="18"/>
      <c r="V23" s="18"/>
      <c r="W23" s="18"/>
      <c r="X23" s="18"/>
    </row>
    <row r="24" spans="1:24" ht="15">
      <c r="A24" s="8">
        <v>16</v>
      </c>
      <c r="B24" s="8" t="s">
        <v>38</v>
      </c>
      <c r="C24" s="6">
        <v>0</v>
      </c>
      <c r="D24" s="31">
        <v>0</v>
      </c>
      <c r="E24" s="33">
        <f t="shared" si="0"/>
        <v>0</v>
      </c>
      <c r="F24" s="33">
        <v>0</v>
      </c>
      <c r="G24" s="33">
        <f t="shared" si="1"/>
        <v>0</v>
      </c>
      <c r="H24" s="33">
        <f t="shared" si="2"/>
        <v>0</v>
      </c>
      <c r="I24" s="35">
        <v>0</v>
      </c>
      <c r="J24" s="34">
        <v>0</v>
      </c>
      <c r="K24" s="33">
        <v>0</v>
      </c>
      <c r="L24" s="34">
        <v>0</v>
      </c>
      <c r="M24" s="33">
        <v>0</v>
      </c>
      <c r="N24" s="34">
        <v>0</v>
      </c>
      <c r="O24" s="33"/>
      <c r="P24" s="34">
        <v>0</v>
      </c>
      <c r="Q24" s="33"/>
      <c r="R24" s="34">
        <v>0</v>
      </c>
      <c r="T24" s="18"/>
      <c r="U24" s="18"/>
      <c r="V24" s="18"/>
      <c r="W24" s="18"/>
      <c r="X24" s="18"/>
    </row>
    <row r="25" spans="1:24" ht="15">
      <c r="A25" s="8">
        <v>17</v>
      </c>
      <c r="B25" s="8" t="s">
        <v>39</v>
      </c>
      <c r="C25" s="6">
        <v>1</v>
      </c>
      <c r="D25" s="31">
        <v>18</v>
      </c>
      <c r="E25" s="33">
        <f t="shared" si="0"/>
        <v>19</v>
      </c>
      <c r="F25" s="33">
        <v>18</v>
      </c>
      <c r="G25" s="33">
        <f t="shared" si="1"/>
        <v>1</v>
      </c>
      <c r="H25" s="33">
        <f t="shared" si="2"/>
        <v>18</v>
      </c>
      <c r="I25" s="35">
        <v>11</v>
      </c>
      <c r="J25" s="34">
        <f t="shared" si="3"/>
        <v>0.6111111111111112</v>
      </c>
      <c r="K25" s="33">
        <v>1</v>
      </c>
      <c r="L25" s="34">
        <f t="shared" si="4"/>
        <v>0.05555555555555555</v>
      </c>
      <c r="M25" s="33">
        <v>2</v>
      </c>
      <c r="N25" s="34">
        <f t="shared" si="5"/>
        <v>0.1111111111111111</v>
      </c>
      <c r="O25" s="33">
        <v>1</v>
      </c>
      <c r="P25" s="34">
        <f t="shared" si="6"/>
        <v>0.05555555555555555</v>
      </c>
      <c r="Q25" s="33">
        <v>3</v>
      </c>
      <c r="R25" s="34">
        <f t="shared" si="7"/>
        <v>0.16666666666666666</v>
      </c>
      <c r="T25" s="18"/>
      <c r="U25" s="18"/>
      <c r="V25" s="18"/>
      <c r="W25" s="18"/>
      <c r="X25" s="18"/>
    </row>
    <row r="26" spans="1:24" ht="15">
      <c r="A26" s="8">
        <v>18</v>
      </c>
      <c r="B26" s="8" t="s">
        <v>40</v>
      </c>
      <c r="C26" s="6">
        <v>45</v>
      </c>
      <c r="D26" s="31">
        <v>5</v>
      </c>
      <c r="E26" s="33">
        <f t="shared" si="0"/>
        <v>50</v>
      </c>
      <c r="F26" s="33">
        <v>36</v>
      </c>
      <c r="G26" s="33">
        <f t="shared" si="1"/>
        <v>14</v>
      </c>
      <c r="H26" s="33">
        <f t="shared" si="2"/>
        <v>36</v>
      </c>
      <c r="I26" s="35">
        <v>27</v>
      </c>
      <c r="J26" s="34">
        <f t="shared" si="3"/>
        <v>0.75</v>
      </c>
      <c r="K26" s="33">
        <v>4</v>
      </c>
      <c r="L26" s="34">
        <f t="shared" si="4"/>
        <v>0.1111111111111111</v>
      </c>
      <c r="M26" s="33">
        <v>3</v>
      </c>
      <c r="N26" s="34">
        <f t="shared" si="5"/>
        <v>0.08333333333333333</v>
      </c>
      <c r="O26" s="33"/>
      <c r="P26" s="34">
        <f t="shared" si="6"/>
        <v>0</v>
      </c>
      <c r="Q26" s="33">
        <v>2</v>
      </c>
      <c r="R26" s="34">
        <f t="shared" si="7"/>
        <v>0.05555555555555555</v>
      </c>
      <c r="T26" s="18"/>
      <c r="U26" s="18"/>
      <c r="V26" s="18"/>
      <c r="W26" s="18"/>
      <c r="X26" s="18"/>
    </row>
    <row r="27" spans="1:24" ht="15">
      <c r="A27" s="8">
        <v>19</v>
      </c>
      <c r="B27" s="8" t="s">
        <v>41</v>
      </c>
      <c r="C27" s="6">
        <v>3</v>
      </c>
      <c r="D27" s="31">
        <v>3</v>
      </c>
      <c r="E27" s="33">
        <f t="shared" si="0"/>
        <v>6</v>
      </c>
      <c r="F27" s="33">
        <v>3</v>
      </c>
      <c r="G27" s="33">
        <f t="shared" si="1"/>
        <v>3</v>
      </c>
      <c r="H27" s="33">
        <f t="shared" si="2"/>
        <v>3</v>
      </c>
      <c r="I27" s="35">
        <v>1</v>
      </c>
      <c r="J27" s="34">
        <f t="shared" si="3"/>
        <v>0.3333333333333333</v>
      </c>
      <c r="K27" s="33">
        <v>0</v>
      </c>
      <c r="L27" s="34">
        <f t="shared" si="4"/>
        <v>0</v>
      </c>
      <c r="M27" s="33"/>
      <c r="N27" s="34">
        <f t="shared" si="5"/>
        <v>0</v>
      </c>
      <c r="O27" s="33"/>
      <c r="P27" s="34">
        <f t="shared" si="6"/>
        <v>0</v>
      </c>
      <c r="Q27" s="33">
        <v>2</v>
      </c>
      <c r="R27" s="34">
        <f t="shared" si="7"/>
        <v>0.6666666666666666</v>
      </c>
      <c r="T27" s="18"/>
      <c r="U27" s="18"/>
      <c r="V27" s="18"/>
      <c r="W27" s="18"/>
      <c r="X27" s="18"/>
    </row>
    <row r="28" spans="1:24" ht="15">
      <c r="A28" s="8">
        <v>26</v>
      </c>
      <c r="B28" s="8" t="s">
        <v>42</v>
      </c>
      <c r="C28" s="6">
        <v>10</v>
      </c>
      <c r="D28" s="31">
        <v>6</v>
      </c>
      <c r="E28" s="33">
        <f t="shared" si="0"/>
        <v>16</v>
      </c>
      <c r="F28" s="33">
        <v>10</v>
      </c>
      <c r="G28" s="33">
        <f t="shared" si="1"/>
        <v>6</v>
      </c>
      <c r="H28" s="33">
        <f t="shared" si="2"/>
        <v>10</v>
      </c>
      <c r="I28" s="35">
        <v>5</v>
      </c>
      <c r="J28" s="34">
        <f t="shared" si="3"/>
        <v>0.5</v>
      </c>
      <c r="K28" s="33">
        <v>5</v>
      </c>
      <c r="L28" s="34">
        <f t="shared" si="4"/>
        <v>0.5</v>
      </c>
      <c r="M28" s="33"/>
      <c r="N28" s="34">
        <f t="shared" si="5"/>
        <v>0</v>
      </c>
      <c r="O28" s="33"/>
      <c r="P28" s="34">
        <f t="shared" si="6"/>
        <v>0</v>
      </c>
      <c r="Q28" s="33"/>
      <c r="R28" s="34">
        <f t="shared" si="7"/>
        <v>0</v>
      </c>
      <c r="T28" s="18"/>
      <c r="U28" s="18"/>
      <c r="V28" s="18"/>
      <c r="W28" s="18"/>
      <c r="X28" s="18"/>
    </row>
    <row r="29" spans="1:24" ht="15">
      <c r="A29" s="8">
        <v>27</v>
      </c>
      <c r="B29" s="8" t="s">
        <v>43</v>
      </c>
      <c r="C29" s="6">
        <v>60</v>
      </c>
      <c r="D29" s="31">
        <v>2</v>
      </c>
      <c r="E29" s="33">
        <f t="shared" si="0"/>
        <v>62</v>
      </c>
      <c r="F29" s="33">
        <v>42</v>
      </c>
      <c r="G29" s="33">
        <f t="shared" si="1"/>
        <v>20</v>
      </c>
      <c r="H29" s="33">
        <f t="shared" si="2"/>
        <v>42</v>
      </c>
      <c r="I29" s="35">
        <v>28</v>
      </c>
      <c r="J29" s="34">
        <f t="shared" si="3"/>
        <v>0.6666666666666666</v>
      </c>
      <c r="K29" s="33">
        <v>6</v>
      </c>
      <c r="L29" s="34">
        <f t="shared" si="4"/>
        <v>0.14285714285714285</v>
      </c>
      <c r="M29" s="33">
        <v>3</v>
      </c>
      <c r="N29" s="34">
        <f t="shared" si="5"/>
        <v>0.07142857142857142</v>
      </c>
      <c r="O29" s="33"/>
      <c r="P29" s="34">
        <f t="shared" si="6"/>
        <v>0</v>
      </c>
      <c r="Q29" s="33">
        <v>5</v>
      </c>
      <c r="R29" s="34">
        <f t="shared" si="7"/>
        <v>0.11904761904761904</v>
      </c>
      <c r="T29" s="18"/>
      <c r="U29" s="18"/>
      <c r="V29" s="18"/>
      <c r="W29" s="18"/>
      <c r="X29" s="18"/>
    </row>
    <row r="30" spans="1:24" ht="15">
      <c r="A30" s="8">
        <v>28</v>
      </c>
      <c r="B30" s="8" t="s">
        <v>44</v>
      </c>
      <c r="C30" s="6">
        <v>12</v>
      </c>
      <c r="D30" s="31">
        <v>18</v>
      </c>
      <c r="E30" s="33">
        <f t="shared" si="0"/>
        <v>30</v>
      </c>
      <c r="F30" s="33">
        <v>16</v>
      </c>
      <c r="G30" s="33">
        <f t="shared" si="1"/>
        <v>14</v>
      </c>
      <c r="H30" s="33">
        <f t="shared" si="2"/>
        <v>16</v>
      </c>
      <c r="I30" s="35">
        <v>11</v>
      </c>
      <c r="J30" s="34">
        <f t="shared" si="3"/>
        <v>0.6875</v>
      </c>
      <c r="K30" s="33">
        <v>1</v>
      </c>
      <c r="L30" s="34">
        <f t="shared" si="4"/>
        <v>0.0625</v>
      </c>
      <c r="M30" s="33">
        <v>3</v>
      </c>
      <c r="N30" s="34">
        <f t="shared" si="5"/>
        <v>0.1875</v>
      </c>
      <c r="O30" s="33"/>
      <c r="P30" s="34">
        <f t="shared" si="6"/>
        <v>0</v>
      </c>
      <c r="Q30" s="33">
        <v>1</v>
      </c>
      <c r="R30" s="34">
        <f t="shared" si="7"/>
        <v>0.0625</v>
      </c>
      <c r="T30" s="18"/>
      <c r="U30" s="18"/>
      <c r="V30" s="18"/>
      <c r="W30" s="18"/>
      <c r="X30" s="18"/>
    </row>
    <row r="31" spans="1:24" ht="15">
      <c r="A31" s="8">
        <v>29</v>
      </c>
      <c r="B31" s="8" t="s">
        <v>45</v>
      </c>
      <c r="C31" s="6">
        <v>4</v>
      </c>
      <c r="D31" s="31">
        <v>0</v>
      </c>
      <c r="E31" s="33">
        <f t="shared" si="0"/>
        <v>4</v>
      </c>
      <c r="F31" s="33">
        <v>0</v>
      </c>
      <c r="G31" s="33">
        <f t="shared" si="1"/>
        <v>4</v>
      </c>
      <c r="H31" s="33">
        <f t="shared" si="2"/>
        <v>0</v>
      </c>
      <c r="I31" s="35">
        <v>0</v>
      </c>
      <c r="J31" s="34">
        <v>0</v>
      </c>
      <c r="K31" s="33">
        <v>0</v>
      </c>
      <c r="L31" s="34">
        <v>0</v>
      </c>
      <c r="M31" s="33"/>
      <c r="N31" s="34">
        <v>0</v>
      </c>
      <c r="O31" s="33"/>
      <c r="P31" s="34">
        <v>0</v>
      </c>
      <c r="Q31" s="33"/>
      <c r="R31" s="34">
        <v>0</v>
      </c>
      <c r="T31" s="18"/>
      <c r="U31" s="18"/>
      <c r="V31" s="18"/>
      <c r="W31" s="18"/>
      <c r="X31" s="18"/>
    </row>
    <row r="32" spans="1:24" ht="15">
      <c r="A32" s="8">
        <v>30</v>
      </c>
      <c r="B32" s="8" t="s">
        <v>46</v>
      </c>
      <c r="C32" s="6">
        <v>6</v>
      </c>
      <c r="D32" s="31">
        <v>27</v>
      </c>
      <c r="E32" s="33">
        <f t="shared" si="0"/>
        <v>33</v>
      </c>
      <c r="F32" s="33">
        <v>28</v>
      </c>
      <c r="G32" s="33">
        <f t="shared" si="1"/>
        <v>5</v>
      </c>
      <c r="H32" s="33">
        <f t="shared" si="2"/>
        <v>28</v>
      </c>
      <c r="I32" s="35">
        <v>16</v>
      </c>
      <c r="J32" s="34">
        <f t="shared" si="3"/>
        <v>0.5714285714285714</v>
      </c>
      <c r="K32" s="33">
        <v>8</v>
      </c>
      <c r="L32" s="34">
        <f t="shared" si="4"/>
        <v>0.2857142857142857</v>
      </c>
      <c r="M32" s="33"/>
      <c r="N32" s="34">
        <f t="shared" si="5"/>
        <v>0</v>
      </c>
      <c r="O32" s="33"/>
      <c r="P32" s="34">
        <f t="shared" si="6"/>
        <v>0</v>
      </c>
      <c r="Q32" s="33">
        <v>4</v>
      </c>
      <c r="R32" s="34">
        <f t="shared" si="7"/>
        <v>0.14285714285714285</v>
      </c>
      <c r="T32" s="18"/>
      <c r="U32" s="18"/>
      <c r="V32" s="18"/>
      <c r="W32" s="18"/>
      <c r="X32" s="18"/>
    </row>
    <row r="33" spans="1:24" ht="15">
      <c r="A33" s="8">
        <v>31</v>
      </c>
      <c r="B33" s="8" t="s">
        <v>47</v>
      </c>
      <c r="C33" s="6">
        <v>8</v>
      </c>
      <c r="D33" s="31">
        <v>6</v>
      </c>
      <c r="E33" s="33">
        <f t="shared" si="0"/>
        <v>14</v>
      </c>
      <c r="F33" s="33">
        <v>8</v>
      </c>
      <c r="G33" s="33">
        <f t="shared" si="1"/>
        <v>6</v>
      </c>
      <c r="H33" s="33">
        <f t="shared" si="2"/>
        <v>8</v>
      </c>
      <c r="I33" s="35">
        <v>5</v>
      </c>
      <c r="J33" s="34">
        <f t="shared" si="3"/>
        <v>0.625</v>
      </c>
      <c r="K33" s="33">
        <v>1</v>
      </c>
      <c r="L33" s="34">
        <f t="shared" si="4"/>
        <v>0.125</v>
      </c>
      <c r="M33" s="33">
        <v>2</v>
      </c>
      <c r="N33" s="34">
        <f t="shared" si="5"/>
        <v>0.25</v>
      </c>
      <c r="O33" s="33"/>
      <c r="P33" s="34">
        <f t="shared" si="6"/>
        <v>0</v>
      </c>
      <c r="Q33" s="33"/>
      <c r="R33" s="34">
        <f t="shared" si="7"/>
        <v>0</v>
      </c>
      <c r="T33" s="18"/>
      <c r="U33" s="18"/>
      <c r="V33" s="18"/>
      <c r="W33" s="18"/>
      <c r="X33" s="18"/>
    </row>
    <row r="34" spans="1:24" ht="15">
      <c r="A34" s="8">
        <v>32</v>
      </c>
      <c r="B34" s="8" t="s">
        <v>48</v>
      </c>
      <c r="C34" s="6">
        <v>24</v>
      </c>
      <c r="D34" s="31">
        <v>19</v>
      </c>
      <c r="E34" s="33">
        <f t="shared" si="0"/>
        <v>43</v>
      </c>
      <c r="F34" s="33">
        <v>23</v>
      </c>
      <c r="G34" s="33">
        <f t="shared" si="1"/>
        <v>20</v>
      </c>
      <c r="H34" s="33">
        <f t="shared" si="2"/>
        <v>23</v>
      </c>
      <c r="I34" s="35">
        <v>14</v>
      </c>
      <c r="J34" s="34">
        <f t="shared" si="3"/>
        <v>0.6086956521739131</v>
      </c>
      <c r="K34" s="33">
        <v>6</v>
      </c>
      <c r="L34" s="34">
        <f t="shared" si="4"/>
        <v>0.2608695652173913</v>
      </c>
      <c r="M34" s="33">
        <v>2</v>
      </c>
      <c r="N34" s="34">
        <f t="shared" si="5"/>
        <v>0.08695652173913043</v>
      </c>
      <c r="O34" s="33">
        <v>1</v>
      </c>
      <c r="P34" s="34">
        <f t="shared" si="6"/>
        <v>0.043478260869565216</v>
      </c>
      <c r="Q34" s="33"/>
      <c r="R34" s="34">
        <f t="shared" si="7"/>
        <v>0</v>
      </c>
      <c r="T34" s="18"/>
      <c r="U34" s="18"/>
      <c r="V34" s="18"/>
      <c r="W34" s="18"/>
      <c r="X34" s="18"/>
    </row>
    <row r="35" spans="1:24" ht="15.75" thickBot="1">
      <c r="A35" s="10">
        <v>33</v>
      </c>
      <c r="B35" s="10" t="s">
        <v>49</v>
      </c>
      <c r="C35" s="7">
        <v>0</v>
      </c>
      <c r="D35" s="30">
        <v>0</v>
      </c>
      <c r="E35" s="30">
        <f t="shared" si="0"/>
        <v>0</v>
      </c>
      <c r="F35" s="30">
        <v>0</v>
      </c>
      <c r="G35" s="30">
        <f t="shared" si="1"/>
        <v>0</v>
      </c>
      <c r="H35" s="30">
        <f t="shared" si="2"/>
        <v>0</v>
      </c>
      <c r="I35" s="30">
        <v>0</v>
      </c>
      <c r="J35" s="28">
        <v>0</v>
      </c>
      <c r="K35" s="30">
        <v>0</v>
      </c>
      <c r="L35" s="28">
        <v>0</v>
      </c>
      <c r="M35" s="30"/>
      <c r="N35" s="28">
        <v>0</v>
      </c>
      <c r="O35" s="30"/>
      <c r="P35" s="28">
        <v>0</v>
      </c>
      <c r="Q35" s="30"/>
      <c r="R35" s="28">
        <v>0</v>
      </c>
      <c r="T35" s="18"/>
      <c r="U35" s="18"/>
      <c r="V35" s="18"/>
      <c r="W35" s="18"/>
      <c r="X35" s="18"/>
    </row>
    <row r="36" spans="1:24" ht="22.5" customHeight="1" thickBot="1">
      <c r="A36" s="3"/>
      <c r="B36" s="4" t="s">
        <v>50</v>
      </c>
      <c r="C36" s="4">
        <v>338</v>
      </c>
      <c r="D36" s="4">
        <f>SUM(D9:D35)</f>
        <v>346</v>
      </c>
      <c r="E36" s="4">
        <f t="shared" si="0"/>
        <v>684</v>
      </c>
      <c r="F36" s="4">
        <f>SUM(F9:F35)</f>
        <v>446</v>
      </c>
      <c r="G36" s="4">
        <f>SUM(G9:G35)</f>
        <v>238</v>
      </c>
      <c r="H36" s="4">
        <f t="shared" si="2"/>
        <v>446</v>
      </c>
      <c r="I36" s="4">
        <f>SUM(I9:I35)</f>
        <v>294</v>
      </c>
      <c r="J36" s="36">
        <f t="shared" si="3"/>
        <v>0.6591928251121076</v>
      </c>
      <c r="K36" s="4">
        <f>SUM(K9:K35)</f>
        <v>91</v>
      </c>
      <c r="L36" s="36">
        <f t="shared" si="4"/>
        <v>0.2040358744394619</v>
      </c>
      <c r="M36" s="4">
        <f>SUM(M9:M35)</f>
        <v>27</v>
      </c>
      <c r="N36" s="36">
        <f t="shared" si="5"/>
        <v>0.06053811659192825</v>
      </c>
      <c r="O36" s="4">
        <f>SUM(O9:O35)</f>
        <v>5</v>
      </c>
      <c r="P36" s="36">
        <f t="shared" si="6"/>
        <v>0.011210762331838564</v>
      </c>
      <c r="Q36" s="4">
        <f>SUM(Q9:Q35)</f>
        <v>29</v>
      </c>
      <c r="R36" s="36">
        <f t="shared" si="7"/>
        <v>0.06502242152466367</v>
      </c>
      <c r="T36" s="18"/>
      <c r="U36" s="18"/>
      <c r="V36" s="18"/>
      <c r="W36" s="18"/>
      <c r="X36" s="18"/>
    </row>
    <row r="37" spans="7:11" ht="15">
      <c r="G37" s="16"/>
      <c r="K37" s="16"/>
    </row>
    <row r="38" ht="15">
      <c r="M38" t="s">
        <v>52</v>
      </c>
    </row>
    <row r="39" ht="15">
      <c r="M39" t="s">
        <v>33</v>
      </c>
    </row>
    <row r="42" ht="15">
      <c r="H42" s="11"/>
    </row>
  </sheetData>
  <sheetProtection/>
  <mergeCells count="27"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1" sqref="A1:R1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">
      <c r="A2" s="46" t="s">
        <v>58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37" t="s">
        <v>2</v>
      </c>
      <c r="B4" s="48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52" t="s">
        <v>9</v>
      </c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6.5" thickBot="1">
      <c r="A5" s="37"/>
      <c r="B5" s="48"/>
      <c r="C5" s="37"/>
      <c r="D5" s="37"/>
      <c r="E5" s="37"/>
      <c r="F5" s="37"/>
      <c r="G5" s="37"/>
      <c r="H5" s="37" t="s">
        <v>10</v>
      </c>
      <c r="I5" s="53" t="s">
        <v>11</v>
      </c>
      <c r="J5" s="53"/>
      <c r="K5" s="53" t="s">
        <v>12</v>
      </c>
      <c r="L5" s="53"/>
      <c r="M5" s="53" t="s">
        <v>13</v>
      </c>
      <c r="N5" s="53"/>
      <c r="O5" s="53"/>
      <c r="P5" s="53"/>
      <c r="Q5" s="54" t="s">
        <v>14</v>
      </c>
      <c r="R5" s="55"/>
    </row>
    <row r="6" spans="1:18" ht="16.5" thickBot="1">
      <c r="A6" s="37"/>
      <c r="B6" s="48"/>
      <c r="C6" s="37"/>
      <c r="D6" s="37"/>
      <c r="E6" s="37"/>
      <c r="F6" s="37"/>
      <c r="G6" s="37"/>
      <c r="H6" s="37"/>
      <c r="I6" s="53"/>
      <c r="J6" s="53"/>
      <c r="K6" s="53"/>
      <c r="L6" s="53"/>
      <c r="M6" s="53" t="s">
        <v>15</v>
      </c>
      <c r="N6" s="53"/>
      <c r="O6" s="50" t="s">
        <v>16</v>
      </c>
      <c r="P6" s="51"/>
      <c r="Q6" s="56"/>
      <c r="R6" s="57"/>
    </row>
    <row r="7" spans="1:18" ht="15.75" thickBot="1">
      <c r="A7" s="37"/>
      <c r="B7" s="48"/>
      <c r="C7" s="37"/>
      <c r="D7" s="37"/>
      <c r="E7" s="37"/>
      <c r="F7" s="37"/>
      <c r="G7" s="37"/>
      <c r="H7" s="37"/>
      <c r="I7" s="37" t="s">
        <v>17</v>
      </c>
      <c r="J7" s="37" t="s">
        <v>18</v>
      </c>
      <c r="K7" s="37" t="s">
        <v>17</v>
      </c>
      <c r="L7" s="40" t="s">
        <v>19</v>
      </c>
      <c r="M7" s="37" t="s">
        <v>17</v>
      </c>
      <c r="N7" s="42" t="s">
        <v>20</v>
      </c>
      <c r="O7" s="37" t="s">
        <v>17</v>
      </c>
      <c r="P7" s="38" t="s">
        <v>21</v>
      </c>
      <c r="Q7" s="38" t="s">
        <v>17</v>
      </c>
      <c r="R7" s="38" t="s">
        <v>22</v>
      </c>
    </row>
    <row r="8" spans="1:18" ht="86.25" customHeight="1" thickBot="1">
      <c r="A8" s="38"/>
      <c r="B8" s="49"/>
      <c r="C8" s="38"/>
      <c r="D8" s="38"/>
      <c r="E8" s="38"/>
      <c r="F8" s="38"/>
      <c r="G8" s="38"/>
      <c r="H8" s="38"/>
      <c r="I8" s="38"/>
      <c r="J8" s="38"/>
      <c r="K8" s="38"/>
      <c r="L8" s="41"/>
      <c r="M8" s="38"/>
      <c r="N8" s="43"/>
      <c r="O8" s="38"/>
      <c r="P8" s="39"/>
      <c r="Q8" s="39"/>
      <c r="R8" s="39"/>
    </row>
    <row r="9" spans="1:24" ht="15">
      <c r="A9" s="9">
        <v>1</v>
      </c>
      <c r="B9" s="9" t="s">
        <v>23</v>
      </c>
      <c r="C9" s="5">
        <v>20</v>
      </c>
      <c r="D9" s="19">
        <f>'IX mes. 2015 '!D9+'IV trom.2015'!D9</f>
        <v>139</v>
      </c>
      <c r="E9" s="19">
        <f>C9+D9</f>
        <v>159</v>
      </c>
      <c r="F9" s="19">
        <f>'IX mes. 2015 '!F9+'IV trom.2015'!F9</f>
        <v>132</v>
      </c>
      <c r="G9" s="19">
        <v>27</v>
      </c>
      <c r="H9" s="19">
        <f>'IX mes. 2015 '!H9+'IV trom.2015'!H9</f>
        <v>132</v>
      </c>
      <c r="I9" s="19">
        <f>'IX mes. 2015 '!I9+'IV trom.2015'!I9</f>
        <v>65</v>
      </c>
      <c r="J9" s="25">
        <f>I9/F9</f>
        <v>0.49242424242424243</v>
      </c>
      <c r="K9" s="19">
        <f>'IX mes. 2015 '!K9+'IV trom.2015'!K9</f>
        <v>51</v>
      </c>
      <c r="L9" s="25">
        <f>K9/F9</f>
        <v>0.38636363636363635</v>
      </c>
      <c r="M9" s="19">
        <f>'IX mes. 2015 '!M9+'IV trom.2015'!M9</f>
        <v>6</v>
      </c>
      <c r="N9" s="25">
        <f>M9/F9</f>
        <v>0.045454545454545456</v>
      </c>
      <c r="O9" s="19">
        <f>'IX mes. 2015 '!O9+'IV trom.2015'!O9</f>
        <v>3</v>
      </c>
      <c r="P9" s="25">
        <f>O9/F9</f>
        <v>0.022727272727272728</v>
      </c>
      <c r="Q9" s="19">
        <f>'IX mes. 2015 '!Q9+'IV trom.2015'!Q9</f>
        <v>7</v>
      </c>
      <c r="R9" s="25">
        <f>Q9/F9</f>
        <v>0.05303030303030303</v>
      </c>
      <c r="T9" s="18"/>
      <c r="U9" s="18"/>
      <c r="V9" s="18"/>
      <c r="W9" s="18"/>
      <c r="X9" s="18"/>
    </row>
    <row r="10" spans="1:24" ht="15">
      <c r="A10" s="8">
        <v>2</v>
      </c>
      <c r="B10" s="8" t="s">
        <v>24</v>
      </c>
      <c r="C10" s="31">
        <v>23</v>
      </c>
      <c r="D10" s="33">
        <f>'IX mes. 2015 '!D10+'IV trom.2015'!D10</f>
        <v>64</v>
      </c>
      <c r="E10" s="33">
        <f aca="true" t="shared" si="0" ref="E10:E36">C10+D10</f>
        <v>87</v>
      </c>
      <c r="F10" s="33">
        <f>'IX mes. 2015 '!F10+'IV trom.2015'!F10</f>
        <v>66</v>
      </c>
      <c r="G10" s="33">
        <v>21</v>
      </c>
      <c r="H10" s="33">
        <f>'IX mes. 2015 '!H10+'IV trom.2015'!H10</f>
        <v>66</v>
      </c>
      <c r="I10" s="33">
        <f>'IX mes. 2015 '!I10+'IV trom.2015'!I10</f>
        <v>42</v>
      </c>
      <c r="J10" s="34">
        <f aca="true" t="shared" si="1" ref="J10:J36">I10/F10</f>
        <v>0.6363636363636364</v>
      </c>
      <c r="K10" s="33">
        <f>'IX mes. 2015 '!K10+'IV trom.2015'!K10</f>
        <v>18</v>
      </c>
      <c r="L10" s="34">
        <f aca="true" t="shared" si="2" ref="L10:L35">K10/F10</f>
        <v>0.2727272727272727</v>
      </c>
      <c r="M10" s="33">
        <f>'IX mes. 2015 '!M10+'IV trom.2015'!M10</f>
        <v>4</v>
      </c>
      <c r="N10" s="34">
        <f aca="true" t="shared" si="3" ref="N10:N36">M10/F10</f>
        <v>0.06060606060606061</v>
      </c>
      <c r="O10" s="33">
        <f>'IX mes. 2015 '!O10+'IV trom.2015'!O10</f>
        <v>0</v>
      </c>
      <c r="P10" s="34">
        <f aca="true" t="shared" si="4" ref="P10:P36">O10/F10</f>
        <v>0</v>
      </c>
      <c r="Q10" s="33">
        <f>'IX mes. 2015 '!Q10+'IV trom.2015'!Q10</f>
        <v>2</v>
      </c>
      <c r="R10" s="34">
        <f aca="true" t="shared" si="5" ref="R10:R36">Q10/F10</f>
        <v>0.030303030303030304</v>
      </c>
      <c r="T10" s="18"/>
      <c r="U10" s="18"/>
      <c r="V10" s="18"/>
      <c r="W10" s="18"/>
      <c r="X10" s="18"/>
    </row>
    <row r="11" spans="1:24" ht="15">
      <c r="A11" s="8">
        <v>3</v>
      </c>
      <c r="B11" s="8" t="s">
        <v>25</v>
      </c>
      <c r="C11" s="31">
        <v>7</v>
      </c>
      <c r="D11" s="33">
        <f>'IX mes. 2015 '!D11+'IV trom.2015'!D11</f>
        <v>0</v>
      </c>
      <c r="E11" s="33">
        <f t="shared" si="0"/>
        <v>7</v>
      </c>
      <c r="F11" s="33">
        <f>'IX mes. 2015 '!F11+'IV trom.2015'!F11</f>
        <v>7</v>
      </c>
      <c r="G11" s="33">
        <v>0</v>
      </c>
      <c r="H11" s="33">
        <f>'IX mes. 2015 '!H11+'IV trom.2015'!H11</f>
        <v>7</v>
      </c>
      <c r="I11" s="33">
        <f>'IX mes. 2015 '!I11+'IV trom.2015'!I11</f>
        <v>4</v>
      </c>
      <c r="J11" s="34">
        <f t="shared" si="1"/>
        <v>0.5714285714285714</v>
      </c>
      <c r="K11" s="33">
        <f>'IX mes. 2015 '!K11+'IV trom.2015'!K11</f>
        <v>0</v>
      </c>
      <c r="L11" s="34">
        <f t="shared" si="2"/>
        <v>0</v>
      </c>
      <c r="M11" s="33">
        <f>'IX mes. 2015 '!M11+'IV trom.2015'!M11</f>
        <v>0</v>
      </c>
      <c r="N11" s="34">
        <f t="shared" si="3"/>
        <v>0</v>
      </c>
      <c r="O11" s="33">
        <f>'IX mes. 2015 '!O11+'IV trom.2015'!O11</f>
        <v>0</v>
      </c>
      <c r="P11" s="34">
        <f t="shared" si="4"/>
        <v>0</v>
      </c>
      <c r="Q11" s="33">
        <f>'IX mes. 2015 '!Q11+'IV trom.2015'!Q11</f>
        <v>3</v>
      </c>
      <c r="R11" s="34">
        <f t="shared" si="5"/>
        <v>0.42857142857142855</v>
      </c>
      <c r="T11" s="18"/>
      <c r="U11" s="18"/>
      <c r="V11" s="18"/>
      <c r="W11" s="18"/>
      <c r="X11" s="18"/>
    </row>
    <row r="12" spans="1:24" ht="15">
      <c r="A12" s="8">
        <v>4</v>
      </c>
      <c r="B12" s="8" t="s">
        <v>26</v>
      </c>
      <c r="C12" s="31">
        <v>40</v>
      </c>
      <c r="D12" s="33">
        <f>'IX mes. 2015 '!D12+'IV trom.2015'!D12</f>
        <v>101</v>
      </c>
      <c r="E12" s="33">
        <f t="shared" si="0"/>
        <v>141</v>
      </c>
      <c r="F12" s="33">
        <f>'IX mes. 2015 '!F12+'IV trom.2015'!F12</f>
        <v>105</v>
      </c>
      <c r="G12" s="33">
        <v>36</v>
      </c>
      <c r="H12" s="33">
        <f>'IX mes. 2015 '!H12+'IV trom.2015'!H12</f>
        <v>105</v>
      </c>
      <c r="I12" s="33">
        <f>'IX mes. 2015 '!I12+'IV trom.2015'!I12</f>
        <v>32</v>
      </c>
      <c r="J12" s="34">
        <f t="shared" si="1"/>
        <v>0.3047619047619048</v>
      </c>
      <c r="K12" s="33">
        <f>'IX mes. 2015 '!K12+'IV trom.2015'!K12</f>
        <v>54</v>
      </c>
      <c r="L12" s="34">
        <f t="shared" si="2"/>
        <v>0.5142857142857142</v>
      </c>
      <c r="M12" s="33">
        <f>'IX mes. 2015 '!M12+'IV trom.2015'!M12</f>
        <v>6</v>
      </c>
      <c r="N12" s="34">
        <f t="shared" si="3"/>
        <v>0.05714285714285714</v>
      </c>
      <c r="O12" s="33">
        <f>'IX mes. 2015 '!O12+'IV trom.2015'!O12</f>
        <v>5</v>
      </c>
      <c r="P12" s="34">
        <f t="shared" si="4"/>
        <v>0.047619047619047616</v>
      </c>
      <c r="Q12" s="33">
        <f>'IX mes. 2015 '!Q12+'IV trom.2015'!Q12</f>
        <v>8</v>
      </c>
      <c r="R12" s="34">
        <f t="shared" si="5"/>
        <v>0.0761904761904762</v>
      </c>
      <c r="T12" s="18"/>
      <c r="U12" s="18"/>
      <c r="V12" s="18"/>
      <c r="W12" s="18"/>
      <c r="X12" s="18"/>
    </row>
    <row r="13" spans="1:24" ht="15">
      <c r="A13" s="8">
        <v>5</v>
      </c>
      <c r="B13" s="8" t="s">
        <v>27</v>
      </c>
      <c r="C13" s="31">
        <v>26</v>
      </c>
      <c r="D13" s="33">
        <f>'IX mes. 2015 '!D13+'IV trom.2015'!D13</f>
        <v>14</v>
      </c>
      <c r="E13" s="33">
        <f t="shared" si="0"/>
        <v>40</v>
      </c>
      <c r="F13" s="33">
        <f>'IX mes. 2015 '!F13+'IV trom.2015'!F13</f>
        <v>37</v>
      </c>
      <c r="G13" s="33">
        <v>3</v>
      </c>
      <c r="H13" s="33">
        <f>'IX mes. 2015 '!H13+'IV trom.2015'!H13</f>
        <v>37</v>
      </c>
      <c r="I13" s="33">
        <f>'IX mes. 2015 '!I13+'IV trom.2015'!I13</f>
        <v>22</v>
      </c>
      <c r="J13" s="34">
        <f t="shared" si="1"/>
        <v>0.5945945945945946</v>
      </c>
      <c r="K13" s="33">
        <f>'IX mes. 2015 '!K13+'IV trom.2015'!K13</f>
        <v>13</v>
      </c>
      <c r="L13" s="34">
        <f t="shared" si="2"/>
        <v>0.35135135135135137</v>
      </c>
      <c r="M13" s="33">
        <f>'IX mes. 2015 '!M13+'IV trom.2015'!M13</f>
        <v>1</v>
      </c>
      <c r="N13" s="34">
        <f t="shared" si="3"/>
        <v>0.02702702702702703</v>
      </c>
      <c r="O13" s="33">
        <f>'IX mes. 2015 '!O13+'IV trom.2015'!O13</f>
        <v>0</v>
      </c>
      <c r="P13" s="34">
        <f t="shared" si="4"/>
        <v>0</v>
      </c>
      <c r="Q13" s="33">
        <f>'IX mes. 2015 '!Q13+'IV trom.2015'!Q13</f>
        <v>1</v>
      </c>
      <c r="R13" s="34">
        <f t="shared" si="5"/>
        <v>0.02702702702702703</v>
      </c>
      <c r="T13" s="18"/>
      <c r="U13" s="18"/>
      <c r="V13" s="18"/>
      <c r="W13" s="18"/>
      <c r="X13" s="18"/>
    </row>
    <row r="14" spans="1:24" ht="15">
      <c r="A14" s="8">
        <v>6</v>
      </c>
      <c r="B14" s="8" t="s">
        <v>28</v>
      </c>
      <c r="C14" s="31">
        <v>22</v>
      </c>
      <c r="D14" s="33">
        <f>'IX mes. 2015 '!D14+'IV trom.2015'!D14</f>
        <v>90</v>
      </c>
      <c r="E14" s="33">
        <f t="shared" si="0"/>
        <v>112</v>
      </c>
      <c r="F14" s="33">
        <f>'IX mes. 2015 '!F14+'IV trom.2015'!F14</f>
        <v>85</v>
      </c>
      <c r="G14" s="33">
        <v>27</v>
      </c>
      <c r="H14" s="33">
        <f>'IX mes. 2015 '!H14+'IV trom.2015'!H14</f>
        <v>85</v>
      </c>
      <c r="I14" s="33">
        <f>'IX mes. 2015 '!I14+'IV trom.2015'!I14</f>
        <v>54</v>
      </c>
      <c r="J14" s="34">
        <f t="shared" si="1"/>
        <v>0.6352941176470588</v>
      </c>
      <c r="K14" s="33">
        <f>'IX mes. 2015 '!K14+'IV trom.2015'!K14</f>
        <v>24</v>
      </c>
      <c r="L14" s="34">
        <f t="shared" si="2"/>
        <v>0.2823529411764706</v>
      </c>
      <c r="M14" s="33">
        <f>'IX mes. 2015 '!M14+'IV trom.2015'!M14</f>
        <v>1</v>
      </c>
      <c r="N14" s="34">
        <f t="shared" si="3"/>
        <v>0.011764705882352941</v>
      </c>
      <c r="O14" s="33">
        <f>'IX mes. 2015 '!O14+'IV trom.2015'!O14</f>
        <v>3</v>
      </c>
      <c r="P14" s="34">
        <f t="shared" si="4"/>
        <v>0.03529411764705882</v>
      </c>
      <c r="Q14" s="33">
        <f>'IX mes. 2015 '!Q14+'IV trom.2015'!Q14</f>
        <v>3</v>
      </c>
      <c r="R14" s="34">
        <f t="shared" si="5"/>
        <v>0.03529411764705882</v>
      </c>
      <c r="T14" s="18"/>
      <c r="U14" s="18"/>
      <c r="V14" s="18"/>
      <c r="W14" s="18"/>
      <c r="X14" s="18"/>
    </row>
    <row r="15" spans="1:24" ht="15">
      <c r="A15" s="8">
        <v>7</v>
      </c>
      <c r="B15" s="8" t="s">
        <v>29</v>
      </c>
      <c r="C15" s="31">
        <v>7</v>
      </c>
      <c r="D15" s="33">
        <f>'IX mes. 2015 '!D15+'IV trom.2015'!D15</f>
        <v>42</v>
      </c>
      <c r="E15" s="33">
        <f t="shared" si="0"/>
        <v>49</v>
      </c>
      <c r="F15" s="33">
        <f>'IX mes. 2015 '!F15+'IV trom.2015'!F15</f>
        <v>48</v>
      </c>
      <c r="G15" s="33">
        <v>1</v>
      </c>
      <c r="H15" s="33">
        <f>'IX mes. 2015 '!H15+'IV trom.2015'!H15</f>
        <v>48</v>
      </c>
      <c r="I15" s="33">
        <f>'IX mes. 2015 '!I15+'IV trom.2015'!I15</f>
        <v>29</v>
      </c>
      <c r="J15" s="34">
        <f t="shared" si="1"/>
        <v>0.6041666666666666</v>
      </c>
      <c r="K15" s="33">
        <f>'IX mes. 2015 '!K15+'IV trom.2015'!K15</f>
        <v>9</v>
      </c>
      <c r="L15" s="34">
        <f t="shared" si="2"/>
        <v>0.1875</v>
      </c>
      <c r="M15" s="33">
        <f>'IX mes. 2015 '!M15+'IV trom.2015'!M15</f>
        <v>5</v>
      </c>
      <c r="N15" s="34">
        <f t="shared" si="3"/>
        <v>0.10416666666666667</v>
      </c>
      <c r="O15" s="33">
        <f>'IX mes. 2015 '!O15+'IV trom.2015'!O15</f>
        <v>2</v>
      </c>
      <c r="P15" s="34">
        <f t="shared" si="4"/>
        <v>0.041666666666666664</v>
      </c>
      <c r="Q15" s="33">
        <f>'IX mes. 2015 '!Q15+'IV trom.2015'!Q15</f>
        <v>3</v>
      </c>
      <c r="R15" s="34">
        <f t="shared" si="5"/>
        <v>0.0625</v>
      </c>
      <c r="T15" s="18"/>
      <c r="U15" s="18"/>
      <c r="V15" s="18"/>
      <c r="W15" s="18"/>
      <c r="X15" s="18"/>
    </row>
    <row r="16" spans="1:24" ht="15">
      <c r="A16" s="8">
        <v>8</v>
      </c>
      <c r="B16" s="8" t="s">
        <v>30</v>
      </c>
      <c r="C16" s="31">
        <v>11</v>
      </c>
      <c r="D16" s="33">
        <f>'IX mes. 2015 '!D16+'IV trom.2015'!D16</f>
        <v>70</v>
      </c>
      <c r="E16" s="33">
        <f t="shared" si="0"/>
        <v>81</v>
      </c>
      <c r="F16" s="33">
        <f>'IX mes. 2015 '!F16+'IV trom.2015'!F16</f>
        <v>77</v>
      </c>
      <c r="G16" s="33">
        <v>4</v>
      </c>
      <c r="H16" s="33">
        <f>'IX mes. 2015 '!H16+'IV trom.2015'!H16</f>
        <v>77</v>
      </c>
      <c r="I16" s="33">
        <f>'IX mes. 2015 '!I16+'IV trom.2015'!I16</f>
        <v>46</v>
      </c>
      <c r="J16" s="34">
        <f t="shared" si="1"/>
        <v>0.5974025974025974</v>
      </c>
      <c r="K16" s="33">
        <f>'IX mes. 2015 '!K16+'IV trom.2015'!K16</f>
        <v>13</v>
      </c>
      <c r="L16" s="34">
        <f t="shared" si="2"/>
        <v>0.16883116883116883</v>
      </c>
      <c r="M16" s="33">
        <f>'IX mes. 2015 '!M16+'IV trom.2015'!M16</f>
        <v>7</v>
      </c>
      <c r="N16" s="34">
        <f t="shared" si="3"/>
        <v>0.09090909090909091</v>
      </c>
      <c r="O16" s="33">
        <f>'IX mes. 2015 '!O16+'IV trom.2015'!O16</f>
        <v>0</v>
      </c>
      <c r="P16" s="34">
        <f t="shared" si="4"/>
        <v>0</v>
      </c>
      <c r="Q16" s="33">
        <f>'IX mes. 2015 '!Q16+'IV trom.2015'!Q16</f>
        <v>11</v>
      </c>
      <c r="R16" s="34">
        <f t="shared" si="5"/>
        <v>0.14285714285714285</v>
      </c>
      <c r="T16" s="18"/>
      <c r="U16" s="18"/>
      <c r="V16" s="18"/>
      <c r="W16" s="18"/>
      <c r="X16" s="18"/>
    </row>
    <row r="17" spans="1:24" ht="15">
      <c r="A17" s="8">
        <v>9</v>
      </c>
      <c r="B17" s="8" t="s">
        <v>31</v>
      </c>
      <c r="C17" s="31">
        <v>8</v>
      </c>
      <c r="D17" s="33">
        <f>'IX mes. 2015 '!D17+'IV trom.2015'!D17</f>
        <v>77</v>
      </c>
      <c r="E17" s="33">
        <f t="shared" si="0"/>
        <v>85</v>
      </c>
      <c r="F17" s="33">
        <f>'IX mes. 2015 '!F17+'IV trom.2015'!F17</f>
        <v>77</v>
      </c>
      <c r="G17" s="33">
        <v>8</v>
      </c>
      <c r="H17" s="33">
        <f>'IX mes. 2015 '!H17+'IV trom.2015'!H17</f>
        <v>77</v>
      </c>
      <c r="I17" s="33">
        <f>'IX mes. 2015 '!I17+'IV trom.2015'!I17</f>
        <v>55</v>
      </c>
      <c r="J17" s="34">
        <f t="shared" si="1"/>
        <v>0.7142857142857143</v>
      </c>
      <c r="K17" s="33">
        <f>'IX mes. 2015 '!K17+'IV trom.2015'!K17</f>
        <v>14</v>
      </c>
      <c r="L17" s="34">
        <f t="shared" si="2"/>
        <v>0.18181818181818182</v>
      </c>
      <c r="M17" s="33">
        <f>'IX mes. 2015 '!M17+'IV trom.2015'!M17</f>
        <v>1</v>
      </c>
      <c r="N17" s="34">
        <f t="shared" si="3"/>
        <v>0.012987012987012988</v>
      </c>
      <c r="O17" s="33">
        <f>'IX mes. 2015 '!O17+'IV trom.2015'!O17</f>
        <v>0</v>
      </c>
      <c r="P17" s="34">
        <f t="shared" si="4"/>
        <v>0</v>
      </c>
      <c r="Q17" s="33">
        <f>'IX mes. 2015 '!Q17+'IV trom.2015'!Q17</f>
        <v>7</v>
      </c>
      <c r="R17" s="34">
        <f t="shared" si="5"/>
        <v>0.09090909090909091</v>
      </c>
      <c r="T17" s="18"/>
      <c r="U17" s="18"/>
      <c r="V17" s="18"/>
      <c r="W17" s="18"/>
      <c r="X17" s="18"/>
    </row>
    <row r="18" spans="1:24" ht="15">
      <c r="A18" s="8">
        <v>10</v>
      </c>
      <c r="B18" s="8" t="s">
        <v>32</v>
      </c>
      <c r="C18" s="31">
        <v>1</v>
      </c>
      <c r="D18" s="33">
        <f>'IX mes. 2015 '!D18+'IV trom.2015'!D18</f>
        <v>48</v>
      </c>
      <c r="E18" s="33">
        <f t="shared" si="0"/>
        <v>49</v>
      </c>
      <c r="F18" s="33">
        <f>'IX mes. 2015 '!F18+'IV trom.2015'!F18</f>
        <v>44</v>
      </c>
      <c r="G18" s="33">
        <v>5</v>
      </c>
      <c r="H18" s="33">
        <f>'IX mes. 2015 '!H18+'IV trom.2015'!H18</f>
        <v>44</v>
      </c>
      <c r="I18" s="33">
        <f>'IX mes. 2015 '!I18+'IV trom.2015'!I18</f>
        <v>34</v>
      </c>
      <c r="J18" s="34">
        <f t="shared" si="1"/>
        <v>0.7727272727272727</v>
      </c>
      <c r="K18" s="33">
        <f>'IX mes. 2015 '!K18+'IV trom.2015'!K18</f>
        <v>9</v>
      </c>
      <c r="L18" s="34">
        <f t="shared" si="2"/>
        <v>0.20454545454545456</v>
      </c>
      <c r="M18" s="33">
        <f>'IX mes. 2015 '!M18+'IV trom.2015'!M18</f>
        <v>1</v>
      </c>
      <c r="N18" s="34">
        <f t="shared" si="3"/>
        <v>0.022727272727272728</v>
      </c>
      <c r="O18" s="33">
        <f>'IX mes. 2015 '!O18+'IV trom.2015'!O18</f>
        <v>0</v>
      </c>
      <c r="P18" s="34">
        <f t="shared" si="4"/>
        <v>0</v>
      </c>
      <c r="Q18" s="33">
        <f>'IX mes. 2015 '!Q18+'IV trom.2015'!Q18</f>
        <v>0</v>
      </c>
      <c r="R18" s="34">
        <f t="shared" si="5"/>
        <v>0</v>
      </c>
      <c r="T18" s="18"/>
      <c r="U18" s="18"/>
      <c r="V18" s="18"/>
      <c r="W18" s="18"/>
      <c r="X18" s="18"/>
    </row>
    <row r="19" spans="1:24" ht="15">
      <c r="A19" s="8">
        <v>11</v>
      </c>
      <c r="B19" s="8" t="s">
        <v>33</v>
      </c>
      <c r="C19" s="31">
        <v>4</v>
      </c>
      <c r="D19" s="33">
        <f>'IX mes. 2015 '!D19+'IV trom.2015'!D19</f>
        <v>39</v>
      </c>
      <c r="E19" s="33">
        <f t="shared" si="0"/>
        <v>43</v>
      </c>
      <c r="F19" s="33">
        <f>'IX mes. 2015 '!F19+'IV trom.2015'!F19</f>
        <v>43</v>
      </c>
      <c r="G19" s="33">
        <v>0</v>
      </c>
      <c r="H19" s="33">
        <f>'IX mes. 2015 '!H19+'IV trom.2015'!H19</f>
        <v>43</v>
      </c>
      <c r="I19" s="33">
        <f>'IX mes. 2015 '!I19+'IV trom.2015'!I19</f>
        <v>29</v>
      </c>
      <c r="J19" s="34">
        <f t="shared" si="1"/>
        <v>0.6744186046511628</v>
      </c>
      <c r="K19" s="33">
        <f>'IX mes. 2015 '!K19+'IV trom.2015'!K19</f>
        <v>8</v>
      </c>
      <c r="L19" s="34">
        <f t="shared" si="2"/>
        <v>0.18604651162790697</v>
      </c>
      <c r="M19" s="33">
        <f>'IX mes. 2015 '!M19+'IV trom.2015'!M19</f>
        <v>3</v>
      </c>
      <c r="N19" s="34">
        <f t="shared" si="3"/>
        <v>0.06976744186046512</v>
      </c>
      <c r="O19" s="33">
        <f>'IX mes. 2015 '!O19+'IV trom.2015'!O19</f>
        <v>1</v>
      </c>
      <c r="P19" s="34">
        <f t="shared" si="4"/>
        <v>0.023255813953488372</v>
      </c>
      <c r="Q19" s="33">
        <f>'IX mes. 2015 '!Q19+'IV trom.2015'!Q19</f>
        <v>2</v>
      </c>
      <c r="R19" s="34">
        <f t="shared" si="5"/>
        <v>0.046511627906976744</v>
      </c>
      <c r="T19" s="18"/>
      <c r="U19" s="18"/>
      <c r="V19" s="18"/>
      <c r="W19" s="18"/>
      <c r="X19" s="18"/>
    </row>
    <row r="20" spans="1:24" ht="15">
      <c r="A20" s="8">
        <v>12</v>
      </c>
      <c r="B20" s="8" t="s">
        <v>34</v>
      </c>
      <c r="C20" s="31">
        <v>6</v>
      </c>
      <c r="D20" s="33">
        <f>'IX mes. 2015 '!D20+'IV trom.2015'!D20</f>
        <v>92</v>
      </c>
      <c r="E20" s="33">
        <f t="shared" si="0"/>
        <v>98</v>
      </c>
      <c r="F20" s="33">
        <f>'IX mes. 2015 '!F20+'IV trom.2015'!F20</f>
        <v>95</v>
      </c>
      <c r="G20" s="33">
        <v>3</v>
      </c>
      <c r="H20" s="33">
        <f>'IX mes. 2015 '!H20+'IV trom.2015'!H20</f>
        <v>95</v>
      </c>
      <c r="I20" s="33">
        <f>'IX mes. 2015 '!I20+'IV trom.2015'!I20</f>
        <v>68</v>
      </c>
      <c r="J20" s="34">
        <f t="shared" si="1"/>
        <v>0.7157894736842105</v>
      </c>
      <c r="K20" s="33">
        <f>'IX mes. 2015 '!K20+'IV trom.2015'!K20</f>
        <v>21</v>
      </c>
      <c r="L20" s="34">
        <f t="shared" si="2"/>
        <v>0.22105263157894736</v>
      </c>
      <c r="M20" s="33">
        <f>'IX mes. 2015 '!M20+'IV trom.2015'!M20</f>
        <v>3</v>
      </c>
      <c r="N20" s="34">
        <f t="shared" si="3"/>
        <v>0.031578947368421054</v>
      </c>
      <c r="O20" s="33">
        <f>'IX mes. 2015 '!O20+'IV trom.2015'!O20</f>
        <v>0</v>
      </c>
      <c r="P20" s="34">
        <f t="shared" si="4"/>
        <v>0</v>
      </c>
      <c r="Q20" s="33">
        <f>'IX mes. 2015 '!Q20+'IV trom.2015'!Q20</f>
        <v>3</v>
      </c>
      <c r="R20" s="34">
        <f t="shared" si="5"/>
        <v>0.031578947368421054</v>
      </c>
      <c r="T20" s="18"/>
      <c r="U20" s="18"/>
      <c r="V20" s="18"/>
      <c r="W20" s="18"/>
      <c r="X20" s="18"/>
    </row>
    <row r="21" spans="1:24" ht="15">
      <c r="A21" s="8">
        <v>13</v>
      </c>
      <c r="B21" s="8" t="s">
        <v>35</v>
      </c>
      <c r="C21" s="31">
        <v>12</v>
      </c>
      <c r="D21" s="33">
        <f>'IX mes. 2015 '!D21+'IV trom.2015'!D21</f>
        <v>83</v>
      </c>
      <c r="E21" s="33">
        <f t="shared" si="0"/>
        <v>95</v>
      </c>
      <c r="F21" s="33">
        <f>'IX mes. 2015 '!F21+'IV trom.2015'!F21</f>
        <v>85</v>
      </c>
      <c r="G21" s="33">
        <v>10</v>
      </c>
      <c r="H21" s="33">
        <f>'IX mes. 2015 '!H21+'IV trom.2015'!H21</f>
        <v>85</v>
      </c>
      <c r="I21" s="33">
        <f>'IX mes. 2015 '!I21+'IV trom.2015'!I21</f>
        <v>52</v>
      </c>
      <c r="J21" s="34">
        <f t="shared" si="1"/>
        <v>0.611764705882353</v>
      </c>
      <c r="K21" s="33">
        <f>'IX mes. 2015 '!K21+'IV trom.2015'!K21</f>
        <v>18</v>
      </c>
      <c r="L21" s="34">
        <f t="shared" si="2"/>
        <v>0.21176470588235294</v>
      </c>
      <c r="M21" s="33">
        <f>'IX mes. 2015 '!M21+'IV trom.2015'!M21</f>
        <v>3</v>
      </c>
      <c r="N21" s="34">
        <f t="shared" si="3"/>
        <v>0.03529411764705882</v>
      </c>
      <c r="O21" s="33">
        <f>'IX mes. 2015 '!O21+'IV trom.2015'!O21</f>
        <v>5</v>
      </c>
      <c r="P21" s="34">
        <f t="shared" si="4"/>
        <v>0.058823529411764705</v>
      </c>
      <c r="Q21" s="33">
        <f>'IX mes. 2015 '!Q21+'IV trom.2015'!Q21</f>
        <v>7</v>
      </c>
      <c r="R21" s="34">
        <f t="shared" si="5"/>
        <v>0.08235294117647059</v>
      </c>
      <c r="T21" s="18"/>
      <c r="U21" s="18"/>
      <c r="V21" s="18"/>
      <c r="W21" s="18"/>
      <c r="X21" s="18"/>
    </row>
    <row r="22" spans="1:24" ht="15">
      <c r="A22" s="8">
        <v>14</v>
      </c>
      <c r="B22" s="8" t="s">
        <v>36</v>
      </c>
      <c r="C22" s="31">
        <v>7</v>
      </c>
      <c r="D22" s="33">
        <f>'IX mes. 2015 '!D22+'IV trom.2015'!D22</f>
        <v>0</v>
      </c>
      <c r="E22" s="33">
        <f t="shared" si="0"/>
        <v>7</v>
      </c>
      <c r="F22" s="33">
        <f>'IX mes. 2015 '!F22+'IV trom.2015'!F22</f>
        <v>7</v>
      </c>
      <c r="G22" s="33">
        <v>0</v>
      </c>
      <c r="H22" s="33">
        <f>'IX mes. 2015 '!H22+'IV trom.2015'!H22</f>
        <v>7</v>
      </c>
      <c r="I22" s="33">
        <f>'IX mes. 2015 '!I22+'IV trom.2015'!I22</f>
        <v>5</v>
      </c>
      <c r="J22" s="34">
        <f t="shared" si="1"/>
        <v>0.7142857142857143</v>
      </c>
      <c r="K22" s="33">
        <f>'IX mes. 2015 '!K22+'IV trom.2015'!K22</f>
        <v>0</v>
      </c>
      <c r="L22" s="34">
        <f t="shared" si="2"/>
        <v>0</v>
      </c>
      <c r="M22" s="33">
        <f>'IX mes. 2015 '!M22+'IV trom.2015'!M22</f>
        <v>0</v>
      </c>
      <c r="N22" s="34">
        <f t="shared" si="3"/>
        <v>0</v>
      </c>
      <c r="O22" s="33">
        <f>'IX mes. 2015 '!O22+'IV trom.2015'!O22</f>
        <v>0</v>
      </c>
      <c r="P22" s="34">
        <f t="shared" si="4"/>
        <v>0</v>
      </c>
      <c r="Q22" s="33">
        <f>'IX mes. 2015 '!Q22+'IV trom.2015'!Q22</f>
        <v>2</v>
      </c>
      <c r="R22" s="34">
        <f t="shared" si="5"/>
        <v>0.2857142857142857</v>
      </c>
      <c r="T22" s="18"/>
      <c r="U22" s="18"/>
      <c r="V22" s="18"/>
      <c r="W22" s="18"/>
      <c r="X22" s="18"/>
    </row>
    <row r="23" spans="1:24" ht="15">
      <c r="A23" s="8">
        <v>15</v>
      </c>
      <c r="B23" s="8" t="s">
        <v>37</v>
      </c>
      <c r="C23" s="31">
        <v>3</v>
      </c>
      <c r="D23" s="33">
        <f>'IX mes. 2015 '!D23+'IV trom.2015'!D23</f>
        <v>3</v>
      </c>
      <c r="E23" s="33">
        <f t="shared" si="0"/>
        <v>6</v>
      </c>
      <c r="F23" s="33">
        <f>'IX mes. 2015 '!F23+'IV trom.2015'!F23</f>
        <v>6</v>
      </c>
      <c r="G23" s="33">
        <v>0</v>
      </c>
      <c r="H23" s="33">
        <f>'IX mes. 2015 '!H23+'IV trom.2015'!H23</f>
        <v>6</v>
      </c>
      <c r="I23" s="33">
        <f>'IX mes. 2015 '!I23+'IV trom.2015'!I23</f>
        <v>4</v>
      </c>
      <c r="J23" s="34">
        <f t="shared" si="1"/>
        <v>0.6666666666666666</v>
      </c>
      <c r="K23" s="33">
        <f>'IX mes. 2015 '!K23+'IV trom.2015'!K23</f>
        <v>1</v>
      </c>
      <c r="L23" s="34">
        <f t="shared" si="2"/>
        <v>0.16666666666666666</v>
      </c>
      <c r="M23" s="33">
        <f>'IX mes. 2015 '!M23+'IV trom.2015'!M23</f>
        <v>0</v>
      </c>
      <c r="N23" s="34">
        <f t="shared" si="3"/>
        <v>0</v>
      </c>
      <c r="O23" s="33">
        <f>'IX mes. 2015 '!O23+'IV trom.2015'!O23</f>
        <v>1</v>
      </c>
      <c r="P23" s="34">
        <f t="shared" si="4"/>
        <v>0.16666666666666666</v>
      </c>
      <c r="Q23" s="33">
        <f>'IX mes. 2015 '!Q23+'IV trom.2015'!Q23</f>
        <v>0</v>
      </c>
      <c r="R23" s="34">
        <f t="shared" si="5"/>
        <v>0</v>
      </c>
      <c r="T23" s="18"/>
      <c r="U23" s="18"/>
      <c r="V23" s="18"/>
      <c r="W23" s="18"/>
      <c r="X23" s="18"/>
    </row>
    <row r="24" spans="1:24" ht="15">
      <c r="A24" s="8">
        <v>16</v>
      </c>
      <c r="B24" s="8" t="s">
        <v>38</v>
      </c>
      <c r="C24" s="31">
        <v>0</v>
      </c>
      <c r="D24" s="33">
        <f>'IX mes. 2015 '!D24+'IV trom.2015'!D24</f>
        <v>0</v>
      </c>
      <c r="E24" s="33">
        <f t="shared" si="0"/>
        <v>0</v>
      </c>
      <c r="F24" s="33">
        <f>'IX mes. 2015 '!F24+'IV trom.2015'!F24</f>
        <v>0</v>
      </c>
      <c r="G24" s="33">
        <v>0</v>
      </c>
      <c r="H24" s="33">
        <f>'IX mes. 2015 '!H24+'IV trom.2015'!H24</f>
        <v>0</v>
      </c>
      <c r="I24" s="33">
        <f>'IX mes. 2015 '!I24+'IV trom.2015'!I24</f>
        <v>0</v>
      </c>
      <c r="J24" s="34">
        <v>0</v>
      </c>
      <c r="K24" s="33">
        <f>'IX mes. 2015 '!K24+'IV trom.2015'!K24</f>
        <v>0</v>
      </c>
      <c r="L24" s="34">
        <v>0</v>
      </c>
      <c r="M24" s="33">
        <f>'IX mes. 2015 '!M24+'IV trom.2015'!M24</f>
        <v>0</v>
      </c>
      <c r="N24" s="34">
        <v>0</v>
      </c>
      <c r="O24" s="33">
        <f>'IX mes. 2015 '!O24+'IV trom.2015'!O24</f>
        <v>0</v>
      </c>
      <c r="P24" s="34">
        <v>0</v>
      </c>
      <c r="Q24" s="33">
        <f>'IX mes. 2015 '!Q24+'IV trom.2015'!Q24</f>
        <v>0</v>
      </c>
      <c r="R24" s="34">
        <v>0</v>
      </c>
      <c r="T24" s="18"/>
      <c r="U24" s="18"/>
      <c r="V24" s="18"/>
      <c r="W24" s="18"/>
      <c r="X24" s="18"/>
    </row>
    <row r="25" spans="1:24" ht="15">
      <c r="A25" s="8">
        <v>17</v>
      </c>
      <c r="B25" s="8" t="s">
        <v>39</v>
      </c>
      <c r="C25" s="31">
        <v>5</v>
      </c>
      <c r="D25" s="33">
        <f>'IX mes. 2015 '!D25+'IV trom.2015'!D25</f>
        <v>48</v>
      </c>
      <c r="E25" s="33">
        <f t="shared" si="0"/>
        <v>53</v>
      </c>
      <c r="F25" s="33">
        <f>'IX mes. 2015 '!F25+'IV trom.2015'!F25</f>
        <v>52</v>
      </c>
      <c r="G25" s="33">
        <v>1</v>
      </c>
      <c r="H25" s="33">
        <f>'IX mes. 2015 '!H25+'IV trom.2015'!H25</f>
        <v>52</v>
      </c>
      <c r="I25" s="33">
        <f>'IX mes. 2015 '!I25+'IV trom.2015'!I25</f>
        <v>29</v>
      </c>
      <c r="J25" s="34">
        <f t="shared" si="1"/>
        <v>0.5576923076923077</v>
      </c>
      <c r="K25" s="33">
        <f>'IX mes. 2015 '!K25+'IV trom.2015'!K25</f>
        <v>8</v>
      </c>
      <c r="L25" s="34">
        <f t="shared" si="2"/>
        <v>0.15384615384615385</v>
      </c>
      <c r="M25" s="33">
        <f>'IX mes. 2015 '!M25+'IV trom.2015'!M25</f>
        <v>4</v>
      </c>
      <c r="N25" s="34">
        <f t="shared" si="3"/>
        <v>0.07692307692307693</v>
      </c>
      <c r="O25" s="33">
        <f>'IX mes. 2015 '!O25+'IV trom.2015'!O25</f>
        <v>2</v>
      </c>
      <c r="P25" s="34">
        <f t="shared" si="4"/>
        <v>0.038461538461538464</v>
      </c>
      <c r="Q25" s="33">
        <f>'IX mes. 2015 '!Q25+'IV trom.2015'!Q25</f>
        <v>9</v>
      </c>
      <c r="R25" s="34">
        <f t="shared" si="5"/>
        <v>0.17307692307692307</v>
      </c>
      <c r="T25" s="18"/>
      <c r="U25" s="18"/>
      <c r="V25" s="18"/>
      <c r="W25" s="18"/>
      <c r="X25" s="18"/>
    </row>
    <row r="26" spans="1:24" ht="15">
      <c r="A26" s="8">
        <v>18</v>
      </c>
      <c r="B26" s="8" t="s">
        <v>40</v>
      </c>
      <c r="C26" s="31">
        <v>46</v>
      </c>
      <c r="D26" s="33">
        <f>'IX mes. 2015 '!D26+'IV trom.2015'!D26</f>
        <v>30</v>
      </c>
      <c r="E26" s="33">
        <f t="shared" si="0"/>
        <v>76</v>
      </c>
      <c r="F26" s="33">
        <f>'IX mes. 2015 '!F26+'IV trom.2015'!F26</f>
        <v>62</v>
      </c>
      <c r="G26" s="33">
        <v>14</v>
      </c>
      <c r="H26" s="33">
        <f>'IX mes. 2015 '!H26+'IV trom.2015'!H26</f>
        <v>62</v>
      </c>
      <c r="I26" s="33">
        <f>'IX mes. 2015 '!I26+'IV trom.2015'!I26</f>
        <v>43</v>
      </c>
      <c r="J26" s="34">
        <f t="shared" si="1"/>
        <v>0.6935483870967742</v>
      </c>
      <c r="K26" s="33">
        <f>'IX mes. 2015 '!K26+'IV trom.2015'!K26</f>
        <v>12</v>
      </c>
      <c r="L26" s="34">
        <f t="shared" si="2"/>
        <v>0.1935483870967742</v>
      </c>
      <c r="M26" s="33">
        <f>'IX mes. 2015 '!M26+'IV trom.2015'!M26</f>
        <v>5</v>
      </c>
      <c r="N26" s="34">
        <f t="shared" si="3"/>
        <v>0.08064516129032258</v>
      </c>
      <c r="O26" s="33">
        <f>'IX mes. 2015 '!O26+'IV trom.2015'!O26</f>
        <v>0</v>
      </c>
      <c r="P26" s="34">
        <f t="shared" si="4"/>
        <v>0</v>
      </c>
      <c r="Q26" s="33">
        <f>'IX mes. 2015 '!Q26+'IV trom.2015'!Q26</f>
        <v>2</v>
      </c>
      <c r="R26" s="34">
        <f t="shared" si="5"/>
        <v>0.03225806451612903</v>
      </c>
      <c r="T26" s="18"/>
      <c r="U26" s="18"/>
      <c r="V26" s="18"/>
      <c r="W26" s="18"/>
      <c r="X26" s="18"/>
    </row>
    <row r="27" spans="1:24" ht="15">
      <c r="A27" s="8">
        <v>19</v>
      </c>
      <c r="B27" s="8" t="s">
        <v>41</v>
      </c>
      <c r="C27" s="31">
        <v>5</v>
      </c>
      <c r="D27" s="33">
        <f>'IX mes. 2015 '!D27+'IV trom.2015'!D27</f>
        <v>38</v>
      </c>
      <c r="E27" s="33">
        <f t="shared" si="0"/>
        <v>43</v>
      </c>
      <c r="F27" s="33">
        <f>'IX mes. 2015 '!F27+'IV trom.2015'!F27</f>
        <v>40</v>
      </c>
      <c r="G27" s="33">
        <v>3</v>
      </c>
      <c r="H27" s="33">
        <f>'IX mes. 2015 '!H27+'IV trom.2015'!H27</f>
        <v>40</v>
      </c>
      <c r="I27" s="33">
        <f>'IX mes. 2015 '!I27+'IV trom.2015'!I27</f>
        <v>27</v>
      </c>
      <c r="J27" s="34">
        <f t="shared" si="1"/>
        <v>0.675</v>
      </c>
      <c r="K27" s="33">
        <f>'IX mes. 2015 '!K27+'IV trom.2015'!K27</f>
        <v>8</v>
      </c>
      <c r="L27" s="34">
        <f t="shared" si="2"/>
        <v>0.2</v>
      </c>
      <c r="M27" s="33">
        <f>'IX mes. 2015 '!M27+'IV trom.2015'!M27</f>
        <v>1</v>
      </c>
      <c r="N27" s="34">
        <f t="shared" si="3"/>
        <v>0.025</v>
      </c>
      <c r="O27" s="33">
        <f>'IX mes. 2015 '!O27+'IV trom.2015'!O27</f>
        <v>2</v>
      </c>
      <c r="P27" s="34">
        <f t="shared" si="4"/>
        <v>0.05</v>
      </c>
      <c r="Q27" s="33">
        <f>'IX mes. 2015 '!Q27+'IV trom.2015'!Q27</f>
        <v>2</v>
      </c>
      <c r="R27" s="34">
        <f t="shared" si="5"/>
        <v>0.05</v>
      </c>
      <c r="T27" s="18"/>
      <c r="U27" s="18"/>
      <c r="V27" s="18"/>
      <c r="W27" s="18"/>
      <c r="X27" s="18"/>
    </row>
    <row r="28" spans="1:24" ht="15">
      <c r="A28" s="8">
        <v>26</v>
      </c>
      <c r="B28" s="8" t="s">
        <v>42</v>
      </c>
      <c r="C28" s="31">
        <v>10</v>
      </c>
      <c r="D28" s="33">
        <f>'IX mes. 2015 '!D28+'IV trom.2015'!D28</f>
        <v>38</v>
      </c>
      <c r="E28" s="33">
        <f t="shared" si="0"/>
        <v>48</v>
      </c>
      <c r="F28" s="33">
        <f>'IX mes. 2015 '!F28+'IV trom.2015'!F28</f>
        <v>42</v>
      </c>
      <c r="G28" s="33">
        <v>6</v>
      </c>
      <c r="H28" s="33">
        <f>'IX mes. 2015 '!H28+'IV trom.2015'!H28</f>
        <v>42</v>
      </c>
      <c r="I28" s="33">
        <f>'IX mes. 2015 '!I28+'IV trom.2015'!I28</f>
        <v>23</v>
      </c>
      <c r="J28" s="34">
        <f t="shared" si="1"/>
        <v>0.5476190476190477</v>
      </c>
      <c r="K28" s="33">
        <f>'IX mes. 2015 '!K28+'IV trom.2015'!K28</f>
        <v>18</v>
      </c>
      <c r="L28" s="34">
        <f t="shared" si="2"/>
        <v>0.42857142857142855</v>
      </c>
      <c r="M28" s="33">
        <f>'IX mes. 2015 '!M28+'IV trom.2015'!M28</f>
        <v>0</v>
      </c>
      <c r="N28" s="34">
        <f t="shared" si="3"/>
        <v>0</v>
      </c>
      <c r="O28" s="33">
        <f>'IX mes. 2015 '!O28+'IV trom.2015'!O28</f>
        <v>0</v>
      </c>
      <c r="P28" s="34">
        <f t="shared" si="4"/>
        <v>0</v>
      </c>
      <c r="Q28" s="33">
        <f>'IX mes. 2015 '!Q28+'IV trom.2015'!Q28</f>
        <v>1</v>
      </c>
      <c r="R28" s="34">
        <f t="shared" si="5"/>
        <v>0.023809523809523808</v>
      </c>
      <c r="T28" s="18"/>
      <c r="U28" s="18"/>
      <c r="V28" s="18"/>
      <c r="W28" s="18"/>
      <c r="X28" s="18"/>
    </row>
    <row r="29" spans="1:24" ht="15">
      <c r="A29" s="8">
        <v>27</v>
      </c>
      <c r="B29" s="8" t="s">
        <v>43</v>
      </c>
      <c r="C29" s="31">
        <v>59</v>
      </c>
      <c r="D29" s="33">
        <f>'IX mes. 2015 '!D29+'IV trom.2015'!D29</f>
        <v>41</v>
      </c>
      <c r="E29" s="33">
        <f t="shared" si="0"/>
        <v>100</v>
      </c>
      <c r="F29" s="33">
        <f>'IX mes. 2015 '!F29+'IV trom.2015'!F29</f>
        <v>80</v>
      </c>
      <c r="G29" s="33">
        <v>20</v>
      </c>
      <c r="H29" s="33">
        <f>'IX mes. 2015 '!H29+'IV trom.2015'!H29</f>
        <v>80</v>
      </c>
      <c r="I29" s="33">
        <f>'IX mes. 2015 '!I29+'IV trom.2015'!I29</f>
        <v>45</v>
      </c>
      <c r="J29" s="34">
        <f t="shared" si="1"/>
        <v>0.5625</v>
      </c>
      <c r="K29" s="33">
        <f>'IX mes. 2015 '!K29+'IV trom.2015'!K29</f>
        <v>21</v>
      </c>
      <c r="L29" s="34">
        <f t="shared" si="2"/>
        <v>0.2625</v>
      </c>
      <c r="M29" s="33">
        <f>'IX mes. 2015 '!M29+'IV trom.2015'!M29</f>
        <v>7</v>
      </c>
      <c r="N29" s="34">
        <f t="shared" si="3"/>
        <v>0.0875</v>
      </c>
      <c r="O29" s="33">
        <f>'IX mes. 2015 '!O29+'IV trom.2015'!O29</f>
        <v>1</v>
      </c>
      <c r="P29" s="34">
        <f t="shared" si="4"/>
        <v>0.0125</v>
      </c>
      <c r="Q29" s="33">
        <f>'IX mes. 2015 '!Q29+'IV trom.2015'!Q29</f>
        <v>6</v>
      </c>
      <c r="R29" s="34">
        <f t="shared" si="5"/>
        <v>0.075</v>
      </c>
      <c r="T29" s="18"/>
      <c r="U29" s="18"/>
      <c r="V29" s="18"/>
      <c r="W29" s="18"/>
      <c r="X29" s="18"/>
    </row>
    <row r="30" spans="1:24" ht="15">
      <c r="A30" s="8">
        <v>28</v>
      </c>
      <c r="B30" s="8" t="s">
        <v>44</v>
      </c>
      <c r="C30" s="31">
        <v>10</v>
      </c>
      <c r="D30" s="33">
        <f>'IX mes. 2015 '!D30+'IV trom.2015'!D30</f>
        <v>84</v>
      </c>
      <c r="E30" s="33">
        <f t="shared" si="0"/>
        <v>94</v>
      </c>
      <c r="F30" s="33">
        <f>'IX mes. 2015 '!F30+'IV trom.2015'!F30</f>
        <v>80</v>
      </c>
      <c r="G30" s="33">
        <v>14</v>
      </c>
      <c r="H30" s="33">
        <f>'IX mes. 2015 '!H30+'IV trom.2015'!H30</f>
        <v>80</v>
      </c>
      <c r="I30" s="33">
        <f>'IX mes. 2015 '!I30+'IV trom.2015'!I30</f>
        <v>43</v>
      </c>
      <c r="J30" s="34">
        <f t="shared" si="1"/>
        <v>0.5375</v>
      </c>
      <c r="K30" s="33">
        <f>'IX mes. 2015 '!K30+'IV trom.2015'!K30</f>
        <v>24</v>
      </c>
      <c r="L30" s="34">
        <f t="shared" si="2"/>
        <v>0.3</v>
      </c>
      <c r="M30" s="33">
        <f>'IX mes. 2015 '!M30+'IV trom.2015'!M30</f>
        <v>10</v>
      </c>
      <c r="N30" s="34">
        <f t="shared" si="3"/>
        <v>0.125</v>
      </c>
      <c r="O30" s="33">
        <f>'IX mes. 2015 '!O30+'IV trom.2015'!O30</f>
        <v>1</v>
      </c>
      <c r="P30" s="34">
        <f t="shared" si="4"/>
        <v>0.0125</v>
      </c>
      <c r="Q30" s="33">
        <f>'IX mes. 2015 '!Q30+'IV trom.2015'!Q30</f>
        <v>2</v>
      </c>
      <c r="R30" s="34">
        <f t="shared" si="5"/>
        <v>0.025</v>
      </c>
      <c r="T30" s="18"/>
      <c r="U30" s="18"/>
      <c r="V30" s="18"/>
      <c r="W30" s="18"/>
      <c r="X30" s="18"/>
    </row>
    <row r="31" spans="1:24" ht="15">
      <c r="A31" s="8">
        <v>29</v>
      </c>
      <c r="B31" s="8" t="s">
        <v>45</v>
      </c>
      <c r="C31" s="31">
        <v>8</v>
      </c>
      <c r="D31" s="33">
        <f>'IX mes. 2015 '!D31+'IV trom.2015'!D31</f>
        <v>20</v>
      </c>
      <c r="E31" s="33">
        <f t="shared" si="0"/>
        <v>28</v>
      </c>
      <c r="F31" s="33">
        <f>'IX mes. 2015 '!F31+'IV trom.2015'!F31</f>
        <v>24</v>
      </c>
      <c r="G31" s="33">
        <v>4</v>
      </c>
      <c r="H31" s="33">
        <f>'IX mes. 2015 '!H31+'IV trom.2015'!H31</f>
        <v>24</v>
      </c>
      <c r="I31" s="33">
        <f>'IX mes. 2015 '!I31+'IV trom.2015'!I31</f>
        <v>12</v>
      </c>
      <c r="J31" s="34">
        <f t="shared" si="1"/>
        <v>0.5</v>
      </c>
      <c r="K31" s="33">
        <f>'IX mes. 2015 '!K31+'IV trom.2015'!K31</f>
        <v>7</v>
      </c>
      <c r="L31" s="34">
        <f t="shared" si="2"/>
        <v>0.2916666666666667</v>
      </c>
      <c r="M31" s="33">
        <f>'IX mes. 2015 '!M31+'IV trom.2015'!M31</f>
        <v>2</v>
      </c>
      <c r="N31" s="34">
        <f t="shared" si="3"/>
        <v>0.08333333333333333</v>
      </c>
      <c r="O31" s="33">
        <f>'IX mes. 2015 '!O31+'IV trom.2015'!O31</f>
        <v>0</v>
      </c>
      <c r="P31" s="34">
        <f t="shared" si="4"/>
        <v>0</v>
      </c>
      <c r="Q31" s="33">
        <f>'IX mes. 2015 '!Q31+'IV trom.2015'!Q31</f>
        <v>3</v>
      </c>
      <c r="R31" s="34">
        <f t="shared" si="5"/>
        <v>0.125</v>
      </c>
      <c r="T31" s="18"/>
      <c r="U31" s="18"/>
      <c r="V31" s="18"/>
      <c r="W31" s="18"/>
      <c r="X31" s="18"/>
    </row>
    <row r="32" spans="1:24" ht="15">
      <c r="A32" s="8">
        <v>30</v>
      </c>
      <c r="B32" s="8" t="s">
        <v>46</v>
      </c>
      <c r="C32" s="31">
        <v>1</v>
      </c>
      <c r="D32" s="33">
        <f>'IX mes. 2015 '!D32+'IV trom.2015'!D32</f>
        <v>88</v>
      </c>
      <c r="E32" s="33">
        <f t="shared" si="0"/>
        <v>89</v>
      </c>
      <c r="F32" s="33">
        <f>'IX mes. 2015 '!F32+'IV trom.2015'!F32</f>
        <v>84</v>
      </c>
      <c r="G32" s="33">
        <v>5</v>
      </c>
      <c r="H32" s="33">
        <f>'IX mes. 2015 '!H32+'IV trom.2015'!H32</f>
        <v>84</v>
      </c>
      <c r="I32" s="33">
        <f>'IX mes. 2015 '!I32+'IV trom.2015'!I32</f>
        <v>46</v>
      </c>
      <c r="J32" s="34">
        <f t="shared" si="1"/>
        <v>0.5476190476190477</v>
      </c>
      <c r="K32" s="33">
        <f>'IX mes. 2015 '!K32+'IV trom.2015'!K32</f>
        <v>28</v>
      </c>
      <c r="L32" s="34">
        <f t="shared" si="2"/>
        <v>0.3333333333333333</v>
      </c>
      <c r="M32" s="33">
        <f>'IX mes. 2015 '!M32+'IV trom.2015'!M32</f>
        <v>1</v>
      </c>
      <c r="N32" s="34">
        <f t="shared" si="3"/>
        <v>0.011904761904761904</v>
      </c>
      <c r="O32" s="33">
        <f>'IX mes. 2015 '!O32+'IV trom.2015'!O32</f>
        <v>3</v>
      </c>
      <c r="P32" s="34">
        <f t="shared" si="4"/>
        <v>0.03571428571428571</v>
      </c>
      <c r="Q32" s="33">
        <f>'IX mes. 2015 '!Q32+'IV trom.2015'!Q32</f>
        <v>6</v>
      </c>
      <c r="R32" s="34">
        <f t="shared" si="5"/>
        <v>0.07142857142857142</v>
      </c>
      <c r="T32" s="18"/>
      <c r="U32" s="18"/>
      <c r="V32" s="18"/>
      <c r="W32" s="18"/>
      <c r="X32" s="18"/>
    </row>
    <row r="33" spans="1:24" ht="15">
      <c r="A33" s="8">
        <v>31</v>
      </c>
      <c r="B33" s="8" t="s">
        <v>47</v>
      </c>
      <c r="C33" s="31">
        <v>7</v>
      </c>
      <c r="D33" s="33">
        <f>'IX mes. 2015 '!D33+'IV trom.2015'!D33</f>
        <v>27</v>
      </c>
      <c r="E33" s="33">
        <f t="shared" si="0"/>
        <v>34</v>
      </c>
      <c r="F33" s="33">
        <f>'IX mes. 2015 '!F33+'IV trom.2015'!F33</f>
        <v>28</v>
      </c>
      <c r="G33" s="33">
        <v>6</v>
      </c>
      <c r="H33" s="33">
        <f>'IX mes. 2015 '!H33+'IV trom.2015'!H33</f>
        <v>28</v>
      </c>
      <c r="I33" s="33">
        <f>'IX mes. 2015 '!I33+'IV trom.2015'!I33</f>
        <v>17</v>
      </c>
      <c r="J33" s="34">
        <f t="shared" si="1"/>
        <v>0.6071428571428571</v>
      </c>
      <c r="K33" s="33">
        <f>'IX mes. 2015 '!K33+'IV trom.2015'!K33</f>
        <v>6</v>
      </c>
      <c r="L33" s="34">
        <f t="shared" si="2"/>
        <v>0.21428571428571427</v>
      </c>
      <c r="M33" s="33">
        <f>'IX mes. 2015 '!M33+'IV trom.2015'!M33</f>
        <v>3</v>
      </c>
      <c r="N33" s="34">
        <f t="shared" si="3"/>
        <v>0.10714285714285714</v>
      </c>
      <c r="O33" s="33">
        <f>'IX mes. 2015 '!O33+'IV trom.2015'!O33</f>
        <v>1</v>
      </c>
      <c r="P33" s="34">
        <f t="shared" si="4"/>
        <v>0.03571428571428571</v>
      </c>
      <c r="Q33" s="33">
        <f>'IX mes. 2015 '!Q33+'IV trom.2015'!Q33</f>
        <v>1</v>
      </c>
      <c r="R33" s="34">
        <f t="shared" si="5"/>
        <v>0.03571428571428571</v>
      </c>
      <c r="T33" s="18"/>
      <c r="U33" s="18"/>
      <c r="V33" s="18"/>
      <c r="W33" s="18"/>
      <c r="X33" s="18"/>
    </row>
    <row r="34" spans="1:24" ht="15">
      <c r="A34" s="8">
        <v>32</v>
      </c>
      <c r="B34" s="8" t="s">
        <v>48</v>
      </c>
      <c r="C34" s="31">
        <v>22</v>
      </c>
      <c r="D34" s="33">
        <f>'IX mes. 2015 '!D34+'IV trom.2015'!D34</f>
        <v>95</v>
      </c>
      <c r="E34" s="33">
        <f t="shared" si="0"/>
        <v>117</v>
      </c>
      <c r="F34" s="33">
        <f>'IX mes. 2015 '!F34+'IV trom.2015'!F34</f>
        <v>97</v>
      </c>
      <c r="G34" s="33">
        <v>20</v>
      </c>
      <c r="H34" s="33">
        <f>'IX mes. 2015 '!H34+'IV trom.2015'!H34</f>
        <v>97</v>
      </c>
      <c r="I34" s="33">
        <f>'IX mes. 2015 '!I34+'IV trom.2015'!I34</f>
        <v>57</v>
      </c>
      <c r="J34" s="34">
        <f t="shared" si="1"/>
        <v>0.5876288659793815</v>
      </c>
      <c r="K34" s="33">
        <f>'IX mes. 2015 '!K34+'IV trom.2015'!K34</f>
        <v>31</v>
      </c>
      <c r="L34" s="34">
        <f t="shared" si="2"/>
        <v>0.31958762886597936</v>
      </c>
      <c r="M34" s="33">
        <f>'IX mes. 2015 '!M34+'IV trom.2015'!M34</f>
        <v>5</v>
      </c>
      <c r="N34" s="34">
        <f t="shared" si="3"/>
        <v>0.05154639175257732</v>
      </c>
      <c r="O34" s="33">
        <f>'IX mes. 2015 '!O34+'IV trom.2015'!O34</f>
        <v>2</v>
      </c>
      <c r="P34" s="34">
        <f t="shared" si="4"/>
        <v>0.020618556701030927</v>
      </c>
      <c r="Q34" s="33">
        <f>'IX mes. 2015 '!Q34+'IV trom.2015'!Q34</f>
        <v>2</v>
      </c>
      <c r="R34" s="34">
        <f t="shared" si="5"/>
        <v>0.020618556701030927</v>
      </c>
      <c r="T34" s="18"/>
      <c r="U34" s="18"/>
      <c r="V34" s="18"/>
      <c r="W34" s="18"/>
      <c r="X34" s="18"/>
    </row>
    <row r="35" spans="1:24" ht="15.75" thickBot="1">
      <c r="A35" s="10">
        <v>33</v>
      </c>
      <c r="B35" s="10" t="s">
        <v>49</v>
      </c>
      <c r="C35" s="7">
        <v>12</v>
      </c>
      <c r="D35" s="30">
        <f>'IX mes. 2015 '!D35+'IV trom.2015'!D35</f>
        <v>2</v>
      </c>
      <c r="E35" s="30">
        <f t="shared" si="0"/>
        <v>14</v>
      </c>
      <c r="F35" s="30">
        <f>'IX mes. 2015 '!F35+'IV trom.2015'!F35</f>
        <v>14</v>
      </c>
      <c r="G35" s="30">
        <v>0</v>
      </c>
      <c r="H35" s="30">
        <f>'IX mes. 2015 '!H35+'IV trom.2015'!H35</f>
        <v>14</v>
      </c>
      <c r="I35" s="30">
        <f>'IX mes. 2015 '!I35+'IV trom.2015'!I35</f>
        <v>12</v>
      </c>
      <c r="J35" s="28">
        <f t="shared" si="1"/>
        <v>0.8571428571428571</v>
      </c>
      <c r="K35" s="30">
        <f>'IX mes. 2015 '!K35+'IV trom.2015'!K35</f>
        <v>0</v>
      </c>
      <c r="L35" s="28">
        <f t="shared" si="2"/>
        <v>0</v>
      </c>
      <c r="M35" s="30">
        <f>'IX mes. 2015 '!M35+'IV trom.2015'!M35</f>
        <v>0</v>
      </c>
      <c r="N35" s="28">
        <f t="shared" si="3"/>
        <v>0</v>
      </c>
      <c r="O35" s="30">
        <f>'IX mes. 2015 '!O35+'IV trom.2015'!O35</f>
        <v>0</v>
      </c>
      <c r="P35" s="28">
        <f t="shared" si="4"/>
        <v>0</v>
      </c>
      <c r="Q35" s="30">
        <f>'IX mes. 2015 '!Q35+'IV trom.2015'!Q35</f>
        <v>2</v>
      </c>
      <c r="R35" s="28">
        <f t="shared" si="5"/>
        <v>0.14285714285714285</v>
      </c>
      <c r="T35" s="18"/>
      <c r="U35" s="18"/>
      <c r="V35" s="18"/>
      <c r="W35" s="18"/>
      <c r="X35" s="18"/>
    </row>
    <row r="36" spans="1:24" ht="22.5" customHeight="1" thickBot="1">
      <c r="A36" s="3"/>
      <c r="B36" s="4" t="s">
        <v>50</v>
      </c>
      <c r="C36" s="23">
        <v>382</v>
      </c>
      <c r="D36" s="23">
        <f>'IX mes. 2015 '!D36+'IV trom.2015'!D36</f>
        <v>1373</v>
      </c>
      <c r="E36" s="23">
        <f t="shared" si="0"/>
        <v>1755</v>
      </c>
      <c r="F36" s="23">
        <f>'IX mes. 2015 '!F36+'IV trom.2015'!F36</f>
        <v>1517</v>
      </c>
      <c r="G36" s="23">
        <v>238</v>
      </c>
      <c r="H36" s="23">
        <f>'IX mes. 2015 '!H36+'IV trom.2015'!H36</f>
        <v>1517</v>
      </c>
      <c r="I36" s="23">
        <f>'IX mes. 2015 '!I36+'IV trom.2015'!I36</f>
        <v>895</v>
      </c>
      <c r="J36" s="27">
        <f t="shared" si="1"/>
        <v>0.5899802241265656</v>
      </c>
      <c r="K36" s="23">
        <f>'IX mes. 2015 '!K36+'IV trom.2015'!K36</f>
        <v>416</v>
      </c>
      <c r="L36" s="27">
        <v>0.28</v>
      </c>
      <c r="M36" s="23">
        <f>'IX mes. 2015 '!M36+'IV trom.2015'!M36</f>
        <v>79</v>
      </c>
      <c r="N36" s="27">
        <f t="shared" si="3"/>
        <v>0.05207646671061305</v>
      </c>
      <c r="O36" s="23">
        <f>'IX mes. 2015 '!O36+'IV trom.2015'!O36</f>
        <v>32</v>
      </c>
      <c r="P36" s="27">
        <f t="shared" si="4"/>
        <v>0.02109426499670402</v>
      </c>
      <c r="Q36" s="23">
        <f>'IX mes. 2015 '!Q36+'IV trom.2015'!Q36</f>
        <v>95</v>
      </c>
      <c r="R36" s="27">
        <f t="shared" si="5"/>
        <v>0.06262359920896507</v>
      </c>
      <c r="T36" s="18"/>
      <c r="U36" s="18"/>
      <c r="V36" s="18"/>
      <c r="W36" s="18"/>
      <c r="X36" s="18"/>
    </row>
    <row r="37" ht="15">
      <c r="K37" s="16"/>
    </row>
    <row r="38" ht="15">
      <c r="M38" t="s">
        <v>52</v>
      </c>
    </row>
    <row r="39" ht="15">
      <c r="M39" t="s">
        <v>33</v>
      </c>
    </row>
    <row r="42" ht="15">
      <c r="H42" s="11"/>
    </row>
  </sheetData>
  <sheetProtection/>
  <mergeCells count="27"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R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PREKRSAJNI SUD</dc:creator>
  <cp:keywords/>
  <dc:description/>
  <cp:lastModifiedBy>Ninoslav</cp:lastModifiedBy>
  <cp:lastPrinted>2016-01-06T12:16:22Z</cp:lastPrinted>
  <dcterms:created xsi:type="dcterms:W3CDTF">2012-01-16T12:50:19Z</dcterms:created>
  <dcterms:modified xsi:type="dcterms:W3CDTF">2016-02-17T11:41:12Z</dcterms:modified>
  <cp:category/>
  <cp:version/>
  <cp:contentType/>
  <cp:contentStatus/>
</cp:coreProperties>
</file>